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7" activeTab="9"/>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21" r:id="rId7"/>
    <sheet name="7一般公共预算“三公”经费支出情况表" sheetId="7" r:id="rId8"/>
    <sheet name="8政府性基金预算支出情况表" sheetId="8" r:id="rId9"/>
    <sheet name="9国有资本经营预算收支表" sheetId="9" r:id="rId10"/>
    <sheet name="整体绩效表" sheetId="10" r:id="rId11"/>
    <sheet name="城乡义务教育公用经费" sheetId="12" r:id="rId12"/>
    <sheet name="原民办教师养老补贴绩效表" sheetId="13" r:id="rId13"/>
    <sheet name="薄改" sheetId="14" r:id="rId14"/>
    <sheet name="校舍维修" sheetId="15" r:id="rId15"/>
    <sheet name="改善高中办学条件" sheetId="16" r:id="rId16"/>
    <sheet name="营养餐" sheetId="17" r:id="rId17"/>
    <sheet name="幼儿园奖补资金" sheetId="18" r:id="rId18"/>
    <sheet name="学前公用经费" sheetId="19" r:id="rId19"/>
    <sheet name="学前教育发展资金" sheetId="20" r:id="rId20"/>
  </sheets>
  <externalReferences>
    <externalReference r:id="rId21"/>
    <externalReference r:id="rId22"/>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'2部门收入总体情况表'!$A$2:$V$8</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localSheetId="11">城乡义务教育公用经费!$A$1:$G$26</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<sst xmlns="http://schemas.openxmlformats.org/spreadsheetml/2006/main" count="2241" uniqueCount="683">
  <si>
    <t>预算01表</t>
  </si>
  <si>
    <t>2021年收支总体情况表</t>
  </si>
  <si>
    <t>单位名称:宜阳县教育体育局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</si>
  <si>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</si>
  <si>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</si>
  <si>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</si>
  <si>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</si>
  <si>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</si>
  <si>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</si>
  <si>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</si>
  <si>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</si>
  <si>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</si>
  <si>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</si>
  <si>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</si>
  <si>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</si>
  <si>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</si>
  <si>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</si>
  <si>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</si>
  <si>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</si>
  <si>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</si>
  <si>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</si>
  <si>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</si>
  <si>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</si>
  <si>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</si>
  <si>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</si>
  <si>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</si>
  <si>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</si>
  <si>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</si>
  <si>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</si>
  <si>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</si>
  <si>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</si>
  <si>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</si>
  <si>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</si>
  <si>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</si>
  <si>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</si>
  <si>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</si>
  <si>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</si>
  <si>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</si>
  <si>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</si>
  <si>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</si>
  <si>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</si>
  <si>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</si>
  <si>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</si>
  <si>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</si>
  <si>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</si>
  <si>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</si>
  <si>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307</t>
  </si>
  <si>
    <t>宜阳县教育局</t>
  </si>
  <si>
    <t xml:space="preserve">  307001</t>
  </si>
  <si>
    <t xml:space="preserve">  宜阳县教育局</t>
  </si>
  <si>
    <t>205</t>
  </si>
  <si>
    <t>01</t>
  </si>
  <si>
    <t xml:space="preserve">    </t>
  </si>
  <si>
    <t xml:space="preserve">    行政运行</t>
  </si>
  <si>
    <t>02</t>
  </si>
  <si>
    <t xml:space="preserve">    一般行政管理事务</t>
  </si>
  <si>
    <t xml:space="preserve">    学前教育</t>
  </si>
  <si>
    <t xml:space="preserve">    小学教育</t>
  </si>
  <si>
    <t>03</t>
  </si>
  <si>
    <t xml:space="preserve">    初中教育</t>
  </si>
  <si>
    <t>04</t>
  </si>
  <si>
    <t xml:space="preserve">    高中教育</t>
  </si>
  <si>
    <t>05</t>
  </si>
  <si>
    <t xml:space="preserve">    高等教育</t>
  </si>
  <si>
    <t>99</t>
  </si>
  <si>
    <t xml:space="preserve">    其他普通教育支出</t>
  </si>
  <si>
    <t xml:space="preserve">    中等职业教育</t>
  </si>
  <si>
    <t>08</t>
  </si>
  <si>
    <t xml:space="preserve">    教师进修</t>
  </si>
  <si>
    <t>09</t>
  </si>
  <si>
    <t xml:space="preserve">    农村中小学教学设施</t>
  </si>
  <si>
    <t>212</t>
  </si>
  <si>
    <t xml:space="preserve">    其他国有土地使用权出让收入安排的支出</t>
  </si>
  <si>
    <t xml:space="preserve">  307002</t>
  </si>
  <si>
    <t xml:space="preserve">  宜阳县第一高级中学</t>
  </si>
  <si>
    <t xml:space="preserve">  307003</t>
  </si>
  <si>
    <t xml:space="preserve">  宜阳县第一职业高级中学</t>
  </si>
  <si>
    <t xml:space="preserve">  307005</t>
  </si>
  <si>
    <t xml:space="preserve">  河南省宜阳县屏阳中学</t>
  </si>
  <si>
    <t xml:space="preserve">  307006</t>
  </si>
  <si>
    <t xml:space="preserve">  宜阳县第二高级中学</t>
  </si>
  <si>
    <t xml:space="preserve">  307007</t>
  </si>
  <si>
    <t xml:space="preserve">  宜阳县实验幼儿园</t>
  </si>
  <si>
    <t xml:space="preserve">  307008</t>
  </si>
  <si>
    <t xml:space="preserve">  宜阳县实验小学</t>
  </si>
  <si>
    <t xml:space="preserve">  307010</t>
  </si>
  <si>
    <t xml:space="preserve">  宜阳县艺术学校</t>
  </si>
  <si>
    <t xml:space="preserve">  307011</t>
  </si>
  <si>
    <t xml:space="preserve">  宜阳县教育后勤服务中心</t>
  </si>
  <si>
    <t xml:space="preserve">    机关服务</t>
  </si>
  <si>
    <t xml:space="preserve">  307012</t>
  </si>
  <si>
    <t xml:space="preserve">  宜阳县教育委员会基础教育教学研究室</t>
  </si>
  <si>
    <t xml:space="preserve">  307013</t>
  </si>
  <si>
    <t xml:space="preserve">  洛阳广播电视大学宜阳分校</t>
  </si>
  <si>
    <t xml:space="preserve">    广播电视学校</t>
  </si>
  <si>
    <t xml:space="preserve">  307014</t>
  </si>
  <si>
    <t xml:space="preserve">  宜阳县特殊教育学校</t>
  </si>
  <si>
    <t>07</t>
  </si>
  <si>
    <t xml:space="preserve">    特殊学校教育</t>
  </si>
  <si>
    <t xml:space="preserve">  307015</t>
  </si>
  <si>
    <t xml:space="preserve">  宜阳县实验中学</t>
  </si>
  <si>
    <t xml:space="preserve">  307016</t>
  </si>
  <si>
    <t xml:space="preserve">  宜阳县思源实验学校</t>
  </si>
  <si>
    <t xml:space="preserve">  307017</t>
  </si>
  <si>
    <t xml:space="preserve">  宜阳县实验初级中学</t>
  </si>
  <si>
    <t xml:space="preserve">  307019</t>
  </si>
  <si>
    <t xml:space="preserve">  宜阳县电化教育馆</t>
  </si>
  <si>
    <t xml:space="preserve">  307020</t>
  </si>
  <si>
    <t xml:space="preserve">  宜阳县教育委员会成教职教教学研究室</t>
  </si>
  <si>
    <t xml:space="preserve">    其他职业教育支出</t>
  </si>
  <si>
    <t xml:space="preserve">  307044</t>
  </si>
  <si>
    <t xml:space="preserve">  河南省宜阳县青少年学生校外活动中心</t>
  </si>
  <si>
    <t xml:space="preserve">  307060001</t>
  </si>
  <si>
    <t xml:space="preserve">  宜阳县城关镇中心学校</t>
  </si>
  <si>
    <t xml:space="preserve">  307061001</t>
  </si>
  <si>
    <t xml:space="preserve">  宜阳县锦屏镇中心学校</t>
  </si>
  <si>
    <t xml:space="preserve">  307062001</t>
  </si>
  <si>
    <t xml:space="preserve">  宜阳县香鹿山镇中心学校</t>
  </si>
  <si>
    <t xml:space="preserve">  307063001</t>
  </si>
  <si>
    <t xml:space="preserve">  宜阳县盐镇乡石陵中心学校</t>
  </si>
  <si>
    <t xml:space="preserve">  307064001</t>
  </si>
  <si>
    <t xml:space="preserve">  宜阳县盐镇乡中心学校</t>
  </si>
  <si>
    <t xml:space="preserve">  307065001</t>
  </si>
  <si>
    <t xml:space="preserve">  宜阳县柳泉镇中心学校</t>
  </si>
  <si>
    <t xml:space="preserve">  307066001</t>
  </si>
  <si>
    <t xml:space="preserve">  宜阳县韩城镇中心学校</t>
  </si>
  <si>
    <t xml:space="preserve">  307067001</t>
  </si>
  <si>
    <t xml:space="preserve">  宜阳县高村乡中心学校</t>
  </si>
  <si>
    <t xml:space="preserve">  307068001</t>
  </si>
  <si>
    <t xml:space="preserve">  宜阳县高村乡石村中心学校</t>
  </si>
  <si>
    <t xml:space="preserve">  307069001</t>
  </si>
  <si>
    <t xml:space="preserve">  宜阳县三乡镇中心学校</t>
  </si>
  <si>
    <t xml:space="preserve">  307070001</t>
  </si>
  <si>
    <t xml:space="preserve">  宜阳县张午乡中心学校</t>
  </si>
  <si>
    <t xml:space="preserve">  307071001</t>
  </si>
  <si>
    <t xml:space="preserve">  宜阳县上观乡中心学校</t>
  </si>
  <si>
    <t xml:space="preserve">  307072001</t>
  </si>
  <si>
    <t xml:space="preserve">  宜阳县莲庄镇中心学校</t>
  </si>
  <si>
    <t xml:space="preserve">  307073001</t>
  </si>
  <si>
    <t xml:space="preserve">  宜阳县赵保镇中心学校</t>
  </si>
  <si>
    <t xml:space="preserve">  307074001</t>
  </si>
  <si>
    <t xml:space="preserve">  宜阳县董王庄乡中心学校</t>
  </si>
  <si>
    <t xml:space="preserve">  307075001</t>
  </si>
  <si>
    <t xml:space="preserve">  宜阳县白杨镇中心学校</t>
  </si>
  <si>
    <t xml:space="preserve">  307076001</t>
  </si>
  <si>
    <t xml:space="preserve">  宜阳县樊村镇中心学校</t>
  </si>
  <si>
    <t xml:space="preserve">  307077001</t>
  </si>
  <si>
    <t xml:space="preserve">  宜阳县花果山乡中心学校</t>
  </si>
  <si>
    <t>预算03表</t>
  </si>
  <si>
    <t>2021年部门支出总体情况表</t>
  </si>
  <si>
    <t>单位名称：宜阳县教育体育局</t>
  </si>
  <si>
    <t>科目编码</t>
  </si>
  <si>
    <t>科目名称（单位）</t>
  </si>
  <si>
    <t>基本支出</t>
  </si>
  <si>
    <t>项目支出</t>
  </si>
  <si>
    <t>工资福利支出</t>
  </si>
  <si>
    <t>对个人和家庭补助支出</t>
  </si>
  <si>
    <t>商品和服务支出</t>
  </si>
  <si>
    <t>资本性支出</t>
  </si>
  <si>
    <t>一般性项目</t>
  </si>
  <si>
    <t>专项资金</t>
  </si>
  <si>
    <t xml:space="preserve">    307001</t>
  </si>
  <si>
    <t xml:space="preserve">    307002</t>
  </si>
  <si>
    <t xml:space="preserve">    307003</t>
  </si>
  <si>
    <t xml:space="preserve">    307005</t>
  </si>
  <si>
    <t xml:space="preserve">    307006</t>
  </si>
  <si>
    <t xml:space="preserve">    307007</t>
  </si>
  <si>
    <t xml:space="preserve">    307008</t>
  </si>
  <si>
    <t xml:space="preserve">    307010</t>
  </si>
  <si>
    <t xml:space="preserve">    307011</t>
  </si>
  <si>
    <t xml:space="preserve">    307012</t>
  </si>
  <si>
    <t xml:space="preserve">    307013</t>
  </si>
  <si>
    <t xml:space="preserve">    307014</t>
  </si>
  <si>
    <t xml:space="preserve">    307015</t>
  </si>
  <si>
    <t xml:space="preserve">    307016</t>
  </si>
  <si>
    <t xml:space="preserve">    307017</t>
  </si>
  <si>
    <t xml:space="preserve">    307019</t>
  </si>
  <si>
    <t xml:space="preserve">    307020</t>
  </si>
  <si>
    <t xml:space="preserve">    307044</t>
  </si>
  <si>
    <t xml:space="preserve">    307060001</t>
  </si>
  <si>
    <t xml:space="preserve">    307061001</t>
  </si>
  <si>
    <t xml:space="preserve">    307062001</t>
  </si>
  <si>
    <t xml:space="preserve">    307063001</t>
  </si>
  <si>
    <t xml:space="preserve">    307064001</t>
  </si>
  <si>
    <t xml:space="preserve">    307065001</t>
  </si>
  <si>
    <t xml:space="preserve">    307066001</t>
  </si>
  <si>
    <t xml:space="preserve">    307067001</t>
  </si>
  <si>
    <t xml:space="preserve">    307068001</t>
  </si>
  <si>
    <t xml:space="preserve">    307069001</t>
  </si>
  <si>
    <t xml:space="preserve">    307070001</t>
  </si>
  <si>
    <t xml:space="preserve">    307071001</t>
  </si>
  <si>
    <t xml:space="preserve">    307072001</t>
  </si>
  <si>
    <t xml:space="preserve">    307073001</t>
  </si>
  <si>
    <t xml:space="preserve">    307074001</t>
  </si>
  <si>
    <t xml:space="preserve">    307075001</t>
  </si>
  <si>
    <t xml:space="preserve">    307076001</t>
  </si>
  <si>
    <t xml:space="preserve">    307077001</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</si>
  <si>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</si>
  <si>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</si>
  <si>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</si>
  <si>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</si>
  <si>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</si>
  <si>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</si>
  <si>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</si>
  <si>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</si>
  <si>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</si>
  <si>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</si>
  <si>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</si>
  <si>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</si>
  <si>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</si>
  <si>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</si>
  <si>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</si>
  <si>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</si>
  <si>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</si>
  <si>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</si>
  <si>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</si>
  <si>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</si>
  <si>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</si>
  <si>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</si>
  <si>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</si>
  <si>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</si>
  <si>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</si>
  <si>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</si>
  <si>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</si>
  <si>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</si>
  <si>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</si>
  <si>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</si>
  <si>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</si>
  <si>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</si>
  <si>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</si>
  <si>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</si>
  <si>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</si>
  <si>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</si>
  <si>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</si>
  <si>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</si>
  <si>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</si>
  <si>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</si>
  <si>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</si>
  <si>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教育支出</t>
  </si>
  <si>
    <t xml:space="preserve">  教育管理事务</t>
  </si>
  <si>
    <t xml:space="preserve">      宜阳县教育局</t>
  </si>
  <si>
    <t xml:space="preserve">  205</t>
  </si>
  <si>
    <t xml:space="preserve">  01</t>
  </si>
  <si>
    <t xml:space="preserve">  </t>
  </si>
  <si>
    <t xml:space="preserve">        行政运行</t>
  </si>
  <si>
    <t xml:space="preserve">  02</t>
  </si>
  <si>
    <t xml:space="preserve">        一般行政管理事务</t>
  </si>
  <si>
    <t xml:space="preserve">      宜阳县教育后勤服务中心</t>
  </si>
  <si>
    <t xml:space="preserve">  03</t>
  </si>
  <si>
    <t xml:space="preserve">        机关服务</t>
  </si>
  <si>
    <t xml:space="preserve">  普通教育</t>
  </si>
  <si>
    <t xml:space="preserve">        学前教育</t>
  </si>
  <si>
    <t xml:space="preserve">      宜阳县实验幼儿园</t>
  </si>
  <si>
    <t xml:space="preserve">        小学教育</t>
  </si>
  <si>
    <t xml:space="preserve">      宜阳县实验小学</t>
  </si>
  <si>
    <t xml:space="preserve">      宜阳县城关镇中心学校</t>
  </si>
  <si>
    <t xml:space="preserve">      宜阳县锦屏镇中心学校</t>
  </si>
  <si>
    <t xml:space="preserve">      宜阳县香鹿山镇中心学校</t>
  </si>
  <si>
    <t xml:space="preserve">      宜阳县盐镇乡石陵中心学校</t>
  </si>
  <si>
    <t xml:space="preserve">      宜阳县盐镇乡中心学校</t>
  </si>
  <si>
    <t xml:space="preserve">      宜阳县柳泉镇中心学校</t>
  </si>
  <si>
    <t xml:space="preserve">      宜阳县韩城镇中心学校</t>
  </si>
  <si>
    <t xml:space="preserve">      宜阳县高村乡中心学校</t>
  </si>
  <si>
    <t xml:space="preserve">      宜阳县高村乡石村中心学校</t>
  </si>
  <si>
    <t xml:space="preserve">      宜阳县三乡镇中心学校</t>
  </si>
  <si>
    <t xml:space="preserve">      宜阳县张午乡中心学校</t>
  </si>
  <si>
    <t xml:space="preserve">      宜阳县上观乡中心学校</t>
  </si>
  <si>
    <t xml:space="preserve">      宜阳县莲庄镇中心学校</t>
  </si>
  <si>
    <t xml:space="preserve">      宜阳县赵保镇中心学校</t>
  </si>
  <si>
    <t xml:space="preserve">      宜阳县董王庄乡中心学校</t>
  </si>
  <si>
    <t xml:space="preserve">      宜阳县白杨镇中心学校</t>
  </si>
  <si>
    <t xml:space="preserve">      宜阳县樊村镇中心学校</t>
  </si>
  <si>
    <t xml:space="preserve">      宜阳县花果山乡中心学校</t>
  </si>
  <si>
    <t xml:space="preserve">        初中教育</t>
  </si>
  <si>
    <t xml:space="preserve">      宜阳县教育委员会基础教育教学研究室</t>
  </si>
  <si>
    <t xml:space="preserve">      宜阳县思源实验学校</t>
  </si>
  <si>
    <t xml:space="preserve">      宜阳县实验初级中学</t>
  </si>
  <si>
    <t xml:space="preserve">  04</t>
  </si>
  <si>
    <t xml:space="preserve">        高中教育</t>
  </si>
  <si>
    <t xml:space="preserve">      宜阳县第一高级中学</t>
  </si>
  <si>
    <t xml:space="preserve">      河南省宜阳县屏阳中学</t>
  </si>
  <si>
    <t xml:space="preserve">      宜阳县第二高级中学</t>
  </si>
  <si>
    <t xml:space="preserve">      宜阳县艺术学校</t>
  </si>
  <si>
    <t xml:space="preserve">      宜阳县实验中学</t>
  </si>
  <si>
    <t xml:space="preserve">  05</t>
  </si>
  <si>
    <t xml:space="preserve">        高等教育</t>
  </si>
  <si>
    <t xml:space="preserve">  99</t>
  </si>
  <si>
    <t xml:space="preserve">        其他普通教育支出</t>
  </si>
  <si>
    <t xml:space="preserve">  职业教育</t>
  </si>
  <si>
    <t xml:space="preserve">        中等职业教育</t>
  </si>
  <si>
    <t xml:space="preserve">      宜阳县第一职业高级中学</t>
  </si>
  <si>
    <t xml:space="preserve">      宜阳县教育委员会成教职教教学研究室</t>
  </si>
  <si>
    <t xml:space="preserve">        其他职业教育支出</t>
  </si>
  <si>
    <t xml:space="preserve">  广播电视教育</t>
  </si>
  <si>
    <t xml:space="preserve">      洛阳广播电视大学宜阳分校</t>
  </si>
  <si>
    <t xml:space="preserve">        广播电视学校</t>
  </si>
  <si>
    <t xml:space="preserve">  特殊教育</t>
  </si>
  <si>
    <t xml:space="preserve">      宜阳县特殊教育学校</t>
  </si>
  <si>
    <t xml:space="preserve">  07</t>
  </si>
  <si>
    <t xml:space="preserve">        特殊学校教育</t>
  </si>
  <si>
    <t xml:space="preserve">  进修及培训</t>
  </si>
  <si>
    <t xml:space="preserve">  08</t>
  </si>
  <si>
    <t xml:space="preserve">        教师进修</t>
  </si>
  <si>
    <t xml:space="preserve">      宜阳县电化教育馆</t>
  </si>
  <si>
    <t xml:space="preserve">      河南省宜阳县青少年学生校外活动中心</t>
  </si>
  <si>
    <t xml:space="preserve">  教育费附加安排的支出</t>
  </si>
  <si>
    <t xml:space="preserve">  09</t>
  </si>
  <si>
    <t xml:space="preserve">        农村中小学教学设施</t>
  </si>
  <si>
    <t>预算06表</t>
  </si>
  <si>
    <t>2021年一般公共预算基本支出情况表</t>
  </si>
  <si>
    <t>部门预算经济分类</t>
  </si>
  <si>
    <t>政府预算经济分类</t>
  </si>
  <si>
    <t>科目名称</t>
  </si>
  <si>
    <t>合计：</t>
  </si>
  <si>
    <t>30101</t>
  </si>
  <si>
    <t>基本工资</t>
  </si>
  <si>
    <t>505</t>
  </si>
  <si>
    <t>津贴补贴</t>
  </si>
  <si>
    <t>基础性绩效工资</t>
  </si>
  <si>
    <t>奖励性绩效工资</t>
  </si>
  <si>
    <t>奖金</t>
  </si>
  <si>
    <t>在职取暖费</t>
  </si>
  <si>
    <t>养老保险</t>
  </si>
  <si>
    <t>失业保险</t>
  </si>
  <si>
    <t>医疗保险</t>
  </si>
  <si>
    <t>工伤保险</t>
  </si>
  <si>
    <t>在职文明奖</t>
  </si>
  <si>
    <t>其他工资福利支出</t>
  </si>
  <si>
    <t>离休费</t>
  </si>
  <si>
    <t>509</t>
  </si>
  <si>
    <t>退休费</t>
  </si>
  <si>
    <t>遗属补助</t>
  </si>
  <si>
    <t>助学金</t>
  </si>
  <si>
    <t>住房公积金</t>
  </si>
  <si>
    <t>其他对个人和家庭补助支出</t>
  </si>
  <si>
    <t>离退休文明奖</t>
  </si>
  <si>
    <t>公用经费</t>
  </si>
  <si>
    <t>2021年支出经济分类汇总表</t>
  </si>
  <si>
    <t>部门名称：  宜阳县教育体育局</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</si>
  <si>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</si>
  <si>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</si>
  <si>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</si>
  <si>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</si>
  <si>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</si>
  <si>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</si>
  <si>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</si>
  <si>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</si>
  <si>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</si>
  <si>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宜阳县教育体育局</t>
  </si>
  <si>
    <t>301</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</si>
  <si>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</si>
  <si>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</si>
  <si>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</si>
  <si>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</si>
  <si>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</si>
  <si>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</si>
  <si>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</si>
  <si>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</si>
  <si>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</si>
  <si>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</si>
  <si>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</si>
  <si>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</si>
  <si>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</si>
  <si>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</si>
  <si>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 xml:space="preserve"> 预算09表</t>
  </si>
  <si>
    <t>2021年国有资本经营预算收支情况表</t>
  </si>
  <si>
    <t>说明：我单位2021年没有国有资金经营预算收入 ，也没有使用国有资本经营预算拨款安排的支出，故本表无数据。</t>
  </si>
  <si>
    <t>部门(单位)整体绩效目标表</t>
  </si>
  <si>
    <t>（2021年度）</t>
  </si>
  <si>
    <t>部门（单位）名称</t>
  </si>
  <si>
    <t>年度
履职
目标</t>
  </si>
  <si>
    <t>一、落实教师工资福利待遇，为教育教学质量提升提供强有力的后勤保障。
二、按时拨付公用经费，确保教育教学活动的正常运转，促使教育教学质量的提升。
三、加强会计队伍建设，管好用好教育经费，以此增强学校的凝聚力，打造提升教育教学质量的良好环境。
四、管好用好上级专项资金，加快中小学校项目建设，改善中小学校的办学条件。</t>
  </si>
  <si>
    <t>年度
主要
任务</t>
  </si>
  <si>
    <t>任务名称</t>
  </si>
  <si>
    <t xml:space="preserve">主要内容 </t>
  </si>
  <si>
    <t>确保教师工资福利待遇</t>
  </si>
  <si>
    <t>确保全县教师工资按月按时发放，各项福利待遇落实，做好教师培训。</t>
  </si>
  <si>
    <t>确保各学校能够正常运转</t>
  </si>
  <si>
    <t>使各类学校公用经费按时下拨到位，维持学校正常运转。</t>
  </si>
  <si>
    <t>确保学生资助资金发放到位</t>
  </si>
  <si>
    <t>使贫困家庭困难学生能够享受国家资助政策。</t>
  </si>
  <si>
    <t>确保我县各校营养餐项目正常运转</t>
  </si>
  <si>
    <t>确保全县有营养餐项目学校学生能够享受营养餐计划。</t>
  </si>
  <si>
    <t>改善办学条件</t>
  </si>
  <si>
    <t>消除危房、改善学校办学条件，加快学校信息化建设。</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</si>
  <si>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</si>
  <si>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</si>
  <si>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</si>
  <si>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</si>
  <si>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</si>
  <si>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</si>
  <si>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</si>
  <si>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</si>
  <si>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</si>
  <si>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</si>
  <si>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</si>
  <si>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</si>
  <si>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</si>
  <si>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</si>
  <si>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</si>
  <si>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</si>
  <si>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</si>
  <si>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</si>
  <si>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</si>
  <si>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</si>
  <si>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</si>
  <si>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</si>
  <si>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</si>
  <si>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</si>
  <si>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</si>
  <si>
    <t>1.部门所有收入是否全部纳入部门预算；2.部门支出预算是否统筹各类资金来源，全部纳入部门预算管理。</t>
  </si>
  <si>
    <t>预算执行率</t>
  </si>
  <si>
    <t>≥95%</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</si>
  <si>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</si>
  <si>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</si>
  <si>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</si>
  <si>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</si>
  <si>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</si>
  <si>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≤5%</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</si>
  <si>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</si>
  <si>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</si>
  <si>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</si>
  <si>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</si>
  <si>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</si>
  <si>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</si>
  <si>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</si>
  <si>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</si>
  <si>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</si>
  <si>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</si>
  <si>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</si>
  <si>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</si>
  <si>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</si>
  <si>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</si>
  <si>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</si>
  <si>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</si>
  <si>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</si>
  <si>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</si>
  <si>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</si>
  <si>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</si>
  <si>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</si>
  <si>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</si>
  <si>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</si>
  <si>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</si>
  <si>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</si>
  <si>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</si>
  <si>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</si>
  <si>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</si>
  <si>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</si>
  <si>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</si>
  <si>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</si>
  <si>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</si>
  <si>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r>
      <rPr>
        <sz val="10"/>
        <rFont val="宋体"/>
        <charset val="134"/>
      </rPr>
      <t>指标</t>
    </r>
    <r>
      <rPr>
        <sz val="10"/>
        <color indexed="60"/>
        <rFont val="Times New Roman"/>
        <charset val="134"/>
      </rPr>
      <t>1</t>
    </r>
    <r>
      <rPr>
        <sz val="10"/>
        <color indexed="60"/>
        <rFont val="宋体"/>
        <charset val="134"/>
      </rPr>
      <t>：</t>
    </r>
  </si>
  <si>
    <t>确保全县各级各类学校的正常教育教学；</t>
  </si>
  <si>
    <r>
      <rPr>
        <sz val="10"/>
        <rFont val="宋体"/>
        <charset val="134"/>
      </rPr>
      <t>指标</t>
    </r>
    <r>
      <rPr>
        <sz val="10"/>
        <color indexed="60"/>
        <rFont val="Times New Roman"/>
        <charset val="134"/>
      </rPr>
      <t>2：</t>
    </r>
  </si>
  <si>
    <t>确保全县在职教师的工资及各项福利正常发放；</t>
  </si>
  <si>
    <r>
      <rPr>
        <sz val="10"/>
        <rFont val="宋体"/>
        <charset val="134"/>
      </rPr>
      <t>指标</t>
    </r>
    <r>
      <rPr>
        <sz val="10"/>
        <color indexed="60"/>
        <rFont val="Times New Roman"/>
        <charset val="134"/>
      </rPr>
      <t>3：</t>
    </r>
  </si>
  <si>
    <t>确保全县各类学校办学条件有所改善；</t>
  </si>
  <si>
    <r>
      <rPr>
        <sz val="10"/>
        <rFont val="宋体"/>
        <charset val="134"/>
      </rPr>
      <t>指标</t>
    </r>
    <r>
      <rPr>
        <sz val="10"/>
        <color indexed="60"/>
        <rFont val="Times New Roman"/>
        <charset val="134"/>
      </rPr>
      <t>4：</t>
    </r>
  </si>
  <si>
    <t>确保全县各级各类学生的各项经费按时到位。</t>
  </si>
  <si>
    <t>履职目标实现</t>
  </si>
  <si>
    <t>指标1：</t>
  </si>
  <si>
    <t>教育财政投入持续增长；</t>
  </si>
  <si>
    <t>指标2：</t>
  </si>
  <si>
    <t>有力改善学校办学条件；</t>
  </si>
  <si>
    <t>指标3：</t>
  </si>
  <si>
    <t>教育教学质量有明显提升</t>
  </si>
  <si>
    <t>指标4：</t>
  </si>
  <si>
    <t>办学条件日趋完善</t>
  </si>
  <si>
    <t>效益  指标</t>
  </si>
  <si>
    <t>履职效益</t>
  </si>
  <si>
    <t xml:space="preserve">经济效益 </t>
  </si>
  <si>
    <t>指标1、受益家庭经济困难学生人数</t>
  </si>
  <si>
    <t>指标2、使农村学校学生身体素质改善</t>
  </si>
  <si>
    <t>指标3、改善学生寄宿环境，更好地在校学习</t>
  </si>
  <si>
    <t>社会效益</t>
  </si>
  <si>
    <t>建档立卡贫困户子女全程全部接受资助</t>
  </si>
  <si>
    <t>使农村学校学生身体素质改善</t>
  </si>
  <si>
    <t>指标3：实现教育公平，满足农村教育需求</t>
  </si>
  <si>
    <t>满意度</t>
  </si>
  <si>
    <t>服务对象满意度95%</t>
  </si>
  <si>
    <t>财政支出项目预算绩效目标表</t>
  </si>
  <si>
    <r>
      <rPr>
        <b/>
        <sz val="16"/>
        <color indexed="8"/>
        <rFont val="仿宋_GB2312"/>
        <charset val="134"/>
      </rPr>
      <t>（20</t>
    </r>
    <r>
      <rPr>
        <b/>
        <u/>
        <sz val="16"/>
        <color indexed="8"/>
        <rFont val="仿宋_GB2312"/>
        <charset val="134"/>
      </rPr>
      <t>21</t>
    </r>
    <r>
      <rPr>
        <b/>
        <sz val="16"/>
        <color indexed="8"/>
        <rFont val="仿宋_GB2312"/>
        <charset val="134"/>
      </rPr>
      <t>年度）</t>
    </r>
  </si>
  <si>
    <t>填报单位（盖章）：</t>
  </si>
  <si>
    <t>项目名称</t>
  </si>
  <si>
    <t>城乡义务教育公用经费</t>
  </si>
  <si>
    <t>项目实施单位</t>
  </si>
  <si>
    <t>主管部门</t>
  </si>
  <si>
    <t>宜阳县人民政府</t>
  </si>
  <si>
    <t>项目属性</t>
  </si>
  <si>
    <t xml:space="preserve">         □新增项目                      ■延续项目</t>
  </si>
  <si>
    <t>项目起止时间</t>
  </si>
  <si>
    <t>2021年1月至2021年12月</t>
  </si>
  <si>
    <t>项目概况</t>
  </si>
  <si>
    <t xml:space="preserve">    城乡义务教育公用经费包括经常性公用经费与资本性公用经费。具体支出范围涵盖教学业务与管理、教师培训、教学实验、文体活动、水电、取暖、交通差旅、邮电、仪器设备及图书资料购置、房屋及仪器设备的日常维修维护等。</t>
  </si>
  <si>
    <t>项目立项情况</t>
  </si>
  <si>
    <t>根据《河南省财政厅 河南省教育厅关于下达2021年城乡义务教育经费保障机制资金预算的通知》，保证学校的正常运转和素质教育的全面实施。</t>
  </si>
  <si>
    <t>项目资金情况</t>
  </si>
  <si>
    <t>总金额（万元）</t>
  </si>
  <si>
    <t>项目实施进度计划</t>
  </si>
  <si>
    <t>项目实施内容</t>
  </si>
  <si>
    <t>开始时间</t>
  </si>
  <si>
    <t>完成时间</t>
  </si>
  <si>
    <t>公用经费支出</t>
  </si>
  <si>
    <t>……</t>
  </si>
  <si>
    <t>项目绩效目标</t>
  </si>
  <si>
    <t>长期目标</t>
  </si>
  <si>
    <t>年度目标</t>
  </si>
  <si>
    <t xml:space="preserve">    满足学校教育教学活动正常进行以及整个学校的正常运转而消耗的物力、人力所产生的费用。它和教育人员经费共同构成教育事业性经费。</t>
  </si>
  <si>
    <t>项目年度绩效指标</t>
  </si>
  <si>
    <t>指标内容</t>
  </si>
  <si>
    <t>产出指标</t>
  </si>
  <si>
    <t>数量指标</t>
  </si>
  <si>
    <t>补助学校的数量</t>
  </si>
  <si>
    <t>所有义务教育阶段学校</t>
  </si>
  <si>
    <t>质量指标</t>
  </si>
  <si>
    <t>用于教育正常运转</t>
  </si>
  <si>
    <t>时效指标</t>
  </si>
  <si>
    <t>拨付的及时度</t>
  </si>
  <si>
    <t>成本指标</t>
  </si>
  <si>
    <t>控制在预算内</t>
  </si>
  <si>
    <t>6684.8万元</t>
  </si>
  <si>
    <t>效益指标</t>
  </si>
  <si>
    <t>社会效益指标</t>
  </si>
  <si>
    <t>保障了义务教育阶段学生生接受教育的机会</t>
  </si>
  <si>
    <t>完善了社会管理公共服务职能</t>
  </si>
  <si>
    <t>可持续影响指标</t>
  </si>
  <si>
    <t>培育合格学生，减轻农民负担，推进高中教育发展。</t>
  </si>
  <si>
    <t>提高国民素质，培养人才</t>
  </si>
  <si>
    <t>服务对象满意度指标</t>
  </si>
  <si>
    <t>学生、家长满意</t>
  </si>
  <si>
    <t>教师满意</t>
  </si>
  <si>
    <r>
      <rPr>
        <b/>
        <sz val="16"/>
        <rFont val="宋体"/>
        <charset val="134"/>
      </rPr>
      <t>部门预算项目绩效目标申报表（0</t>
    </r>
    <r>
      <rPr>
        <b/>
        <sz val="16"/>
        <rFont val="宋体"/>
        <charset val="134"/>
      </rPr>
      <t>8表-2）</t>
    </r>
  </si>
  <si>
    <r>
      <rPr>
        <sz val="12"/>
        <rFont val="宋体"/>
        <charset val="134"/>
      </rPr>
      <t>（</t>
    </r>
    <r>
      <rPr>
        <sz val="12"/>
        <rFont val="宋体"/>
        <charset val="134"/>
      </rPr>
      <t>2021</t>
    </r>
    <r>
      <rPr>
        <sz val="12"/>
        <rFont val="宋体"/>
        <charset val="134"/>
      </rPr>
      <t>年度）</t>
    </r>
  </si>
  <si>
    <t>原民办教师养老补贴</t>
  </si>
  <si>
    <t>单位名称</t>
  </si>
  <si>
    <t>项目资金
（万元）</t>
  </si>
  <si>
    <t xml:space="preserve"> 实施期资金总额：</t>
  </si>
  <si>
    <t>255万元</t>
  </si>
  <si>
    <t xml:space="preserve"> 年度资金总额：</t>
  </si>
  <si>
    <t xml:space="preserve">       其中：财政拨款</t>
  </si>
  <si>
    <t>绩
效
目
标</t>
  </si>
  <si>
    <t>实施期目标</t>
  </si>
  <si>
    <t xml:space="preserve">
1、原民办教师养老补贴                                                </t>
  </si>
  <si>
    <t>绩
效
指
标</t>
  </si>
  <si>
    <t>一级
指标</t>
  </si>
  <si>
    <t>产
出
指
标</t>
  </si>
  <si>
    <t xml:space="preserve"> 指标1：原民办教师养老补贴                                                </t>
  </si>
  <si>
    <t>发放数量100%</t>
  </si>
  <si>
    <t xml:space="preserve"> 指标1：保障对象符合要求</t>
  </si>
  <si>
    <t xml:space="preserve"> 指标1：及时拨付保障资金</t>
  </si>
  <si>
    <t xml:space="preserve"> 指标1：严格按照预算执行</t>
  </si>
  <si>
    <t>合理支出</t>
  </si>
  <si>
    <t xml:space="preserve"> 指标2：各类保障对象收入增加</t>
  </si>
  <si>
    <t>执行有效</t>
  </si>
  <si>
    <t>可持续影响
指标</t>
  </si>
  <si>
    <t xml:space="preserve"> 指标1：符合社会发展需要，符合国家政策要求</t>
  </si>
  <si>
    <t>完全符合</t>
  </si>
  <si>
    <t>满意度指标</t>
  </si>
  <si>
    <t>服务对象
满意度指标</t>
  </si>
  <si>
    <t>服务对象政策知晓率</t>
  </si>
  <si>
    <t>≥80%</t>
  </si>
  <si>
    <t>服务对象满意率</t>
  </si>
  <si>
    <t>义务教育薄弱环节改善与能力提升补助资金
绩效目标申报表</t>
  </si>
  <si>
    <t>专项名称</t>
  </si>
  <si>
    <t>义务教育薄弱环节改善与能力提升补助资金</t>
  </si>
  <si>
    <t>省级主管部门</t>
  </si>
  <si>
    <t>河南省教育厅</t>
  </si>
  <si>
    <t>资金情况（万元）</t>
  </si>
  <si>
    <t>年度金额：</t>
  </si>
  <si>
    <t>其中：中央补助</t>
  </si>
  <si>
    <t>省级资金</t>
  </si>
  <si>
    <t>市县资金</t>
  </si>
  <si>
    <t>总体目标</t>
  </si>
  <si>
    <t>目标1：消除义务教育阶段66人以上超大班额，基本消除56人以上大班额。
目标2：寄宿制学校建设办学条件显著改善。
目标3：农村中小学信息化水平显著提升。</t>
  </si>
  <si>
    <t>绩效指标</t>
  </si>
  <si>
    <t>66人以上超大班额</t>
  </si>
  <si>
    <t>消除</t>
  </si>
  <si>
    <t>56人以上大班额</t>
  </si>
  <si>
    <t>基本消除</t>
  </si>
  <si>
    <t>农村义务教育学校网络覆盖率</t>
  </si>
  <si>
    <r>
      <rPr>
        <sz val="12"/>
        <rFont val="宋体"/>
        <charset val="134"/>
      </rPr>
      <t>≧9</t>
    </r>
    <r>
      <rPr>
        <sz val="12"/>
        <rFont val="宋体"/>
        <charset val="134"/>
      </rPr>
      <t>5%</t>
    </r>
  </si>
  <si>
    <t>寄宿制学校建设情况</t>
  </si>
  <si>
    <t>纳入当年支持范围的学校办学条件达到河南省确定的基本办学标准</t>
  </si>
  <si>
    <t>新建或改造校舍验收合格率</t>
  </si>
  <si>
    <t>购置设施设备的质量合格率</t>
  </si>
  <si>
    <t>信息化建设情况</t>
  </si>
  <si>
    <t>基本满足农村学校信息化教学需要</t>
  </si>
  <si>
    <t>校舍改扩建进度</t>
  </si>
  <si>
    <t>按年度计划进行</t>
  </si>
  <si>
    <t>设施设备采购进度</t>
  </si>
  <si>
    <t>义务教育薄弱环节改善与能力提升工作影响力</t>
  </si>
  <si>
    <t>加强</t>
  </si>
  <si>
    <t>学校和老师综合满意度</t>
  </si>
  <si>
    <t>≧85%</t>
  </si>
  <si>
    <t>家长和学生综合满意度</t>
  </si>
  <si>
    <t>中小学校舍维修改造资金
绩效目标申报表</t>
  </si>
  <si>
    <t>中小学校舍维修改造资金</t>
  </si>
  <si>
    <t>支持中小学学校校舍改扩建建设。贫困地区义务阶段教育毛入学率有所提高，办学条件进一步改善，大班额基本消除。</t>
  </si>
  <si>
    <t>新建改扩建工程验收合格率</t>
  </si>
  <si>
    <t>义务阶段教育毛入学率</t>
  </si>
  <si>
    <t>提升</t>
  </si>
  <si>
    <t>国民受教育年限</t>
  </si>
  <si>
    <t>提高</t>
  </si>
  <si>
    <t>家长学生满意度</t>
  </si>
  <si>
    <t>学校满意度</t>
  </si>
  <si>
    <t>改善普通高中学校办学条件补助资金
绩效目标申报表</t>
  </si>
  <si>
    <t>改善普通高中学校办学条件补助资金</t>
  </si>
  <si>
    <t>年度金额：（万元）</t>
  </si>
  <si>
    <t>支持普通高中学校校舍改扩建、配置图书和教学仪器设备以及体育运动场等附属设施建设。贫困地区高中阶段教育毛入学率有所提高，办学条件进一步改善，大班额数量逐步减少。</t>
  </si>
  <si>
    <t>受益学校数</t>
  </si>
  <si>
    <t>1所</t>
  </si>
  <si>
    <t>大班额比例较上年比例</t>
  </si>
  <si>
    <t>降低</t>
  </si>
  <si>
    <t>受益学生人数</t>
  </si>
  <si>
    <t>高中阶段教育毛入学率</t>
  </si>
  <si>
    <t>2021年预算项目支出绩效目标表</t>
  </si>
  <si>
    <t>宜阳县农村义务教育学生营养改善计划</t>
  </si>
  <si>
    <t>宜阳县教体局</t>
  </si>
  <si>
    <t>实施单位</t>
  </si>
  <si>
    <t>项目类别</t>
  </si>
  <si>
    <t>大宗食品</t>
  </si>
  <si>
    <t>一次性</t>
  </si>
  <si>
    <t>项目周期</t>
  </si>
  <si>
    <t>一年</t>
  </si>
  <si>
    <t>项目负责人</t>
  </si>
  <si>
    <t>徐明</t>
  </si>
  <si>
    <t>资金来源</t>
  </si>
  <si>
    <t>总额</t>
  </si>
  <si>
    <t>其中：财政资金</t>
  </si>
  <si>
    <t>其他资金</t>
  </si>
  <si>
    <t>项目基本概况</t>
  </si>
  <si>
    <t>对农村义务教育学生实施“课间加餐”或“午间供餐”</t>
  </si>
  <si>
    <t>政策依据</t>
  </si>
  <si>
    <r>
      <rPr>
        <sz val="11"/>
        <rFont val="仿宋_GB2312"/>
        <charset val="134"/>
      </rPr>
      <t>《教育部办公厅、国家发展改革委办公厅、财政部办公厅关于进一步扩大学生营养改善计划地方试点范围实现国家扶贫开发重点县全覆盖的意见》（教督厅函</t>
    </r>
    <r>
      <rPr>
        <sz val="11"/>
        <rFont val="仿宋"/>
        <charset val="134"/>
      </rPr>
      <t>[2016]6</t>
    </r>
    <r>
      <rPr>
        <sz val="11"/>
        <rFont val="仿宋_GB2312"/>
        <charset val="134"/>
      </rPr>
      <t>号）</t>
    </r>
  </si>
  <si>
    <t>项目支出绩效目标与指标</t>
  </si>
  <si>
    <t>绩效目标</t>
  </si>
  <si>
    <t>改善农村义务教育学生营养状况，提高农村学生健康水平。</t>
  </si>
  <si>
    <t>完成营养餐配送。</t>
  </si>
  <si>
    <t>符合国家食品安全标准</t>
  </si>
  <si>
    <t>每学年结束</t>
  </si>
  <si>
    <t>经济效益指标</t>
  </si>
  <si>
    <t>提高农村义务教育学生身体素质</t>
  </si>
  <si>
    <t>生态效益指标</t>
  </si>
  <si>
    <t>无环境污染</t>
  </si>
  <si>
    <t>对农村义务教育学生体质起促进作用</t>
  </si>
  <si>
    <t>项目学校比较满意</t>
  </si>
  <si>
    <t>普惠性幼儿奖补资金预算绩效目标表</t>
  </si>
  <si>
    <r>
      <rPr>
        <sz val="15"/>
        <color rgb="FF000000"/>
        <rFont val="Calibri"/>
        <charset val="134"/>
      </rPr>
      <t xml:space="preserve">                                                                 </t>
    </r>
    <r>
      <rPr>
        <sz val="15"/>
        <color rgb="FF000000"/>
        <rFont val="仿宋_GB2312"/>
        <charset val="134"/>
      </rPr>
      <t>（</t>
    </r>
    <r>
      <rPr>
        <sz val="15"/>
        <color rgb="FF000000"/>
        <rFont val="Calibri"/>
        <charset val="134"/>
      </rPr>
      <t>2021</t>
    </r>
    <r>
      <rPr>
        <sz val="15"/>
        <color rgb="FF000000"/>
        <rFont val="仿宋_GB2312"/>
        <charset val="134"/>
      </rPr>
      <t>年度）</t>
    </r>
  </si>
  <si>
    <t>普惠性幼儿奖补资金</t>
  </si>
  <si>
    <t>资金情况</t>
  </si>
  <si>
    <t>年度金额</t>
  </si>
  <si>
    <t>1955万元</t>
  </si>
  <si>
    <t>其中：中央资金</t>
  </si>
  <si>
    <t>县级资金</t>
  </si>
  <si>
    <t>普惠性学前教育资源进一步增加，公办园在园幼儿占比有所提高。小区配套幼儿园建设使用进一步规范。</t>
  </si>
  <si>
    <t>一级目标</t>
  </si>
  <si>
    <t>二级目标</t>
  </si>
  <si>
    <t>三级目标</t>
  </si>
  <si>
    <t>普惠性学前教育资源覆盖率</t>
  </si>
  <si>
    <t>所有普惠性幼儿园</t>
  </si>
  <si>
    <t>所有公办幼儿园</t>
  </si>
  <si>
    <t>保障学前教育在园幼儿接受教育的机会</t>
  </si>
  <si>
    <t>积极引导地方扩大普惠性学前教育资源</t>
  </si>
  <si>
    <t>持续扩大</t>
  </si>
  <si>
    <t>学前教育保障水平</t>
  </si>
  <si>
    <t>有效提高</t>
  </si>
  <si>
    <t>师生满意度</t>
  </si>
  <si>
    <t>家长满意度</t>
  </si>
  <si>
    <t>学前教育生均公用经费预算绩效目标表</t>
  </si>
  <si>
    <t>学前教育生均公用经费县配套</t>
  </si>
  <si>
    <r>
      <rPr>
        <sz val="11"/>
        <color rgb="FF000000"/>
        <rFont val="宋体"/>
        <charset val="134"/>
      </rPr>
      <t>4384</t>
    </r>
    <r>
      <rPr>
        <sz val="11"/>
        <color rgb="FF000000"/>
        <rFont val="微软雅黑"/>
        <charset val="134"/>
      </rPr>
      <t>万元</t>
    </r>
  </si>
  <si>
    <r>
      <rPr>
        <sz val="11"/>
        <color rgb="FF000000"/>
        <rFont val="Calibri"/>
        <charset val="134"/>
      </rPr>
      <t>4384</t>
    </r>
    <r>
      <rPr>
        <sz val="11"/>
        <color rgb="FF000000"/>
        <rFont val="仿宋_GB2312"/>
        <charset val="134"/>
      </rPr>
      <t>万元</t>
    </r>
  </si>
  <si>
    <t>保障了学前教育在园幼儿接受教育的机会</t>
  </si>
  <si>
    <t>支持学前教育发展预算绩效目标表</t>
  </si>
  <si>
    <r>
      <rPr>
        <sz val="15"/>
        <color rgb="FF000000"/>
        <rFont val="仿宋_GB2312"/>
        <charset val="134"/>
      </rPr>
      <t>（</t>
    </r>
    <r>
      <rPr>
        <sz val="15"/>
        <color rgb="FF000000"/>
        <rFont val="Calibri"/>
        <charset val="134"/>
      </rPr>
      <t>2021</t>
    </r>
    <r>
      <rPr>
        <sz val="15"/>
        <color rgb="FF000000"/>
        <rFont val="仿宋_GB2312"/>
        <charset val="134"/>
      </rPr>
      <t>年度）</t>
    </r>
  </si>
  <si>
    <t>支持学前教育发展资金</t>
  </si>
  <si>
    <r>
      <rPr>
        <sz val="11"/>
        <color rgb="FF000000"/>
        <rFont val="宋体"/>
        <charset val="134"/>
      </rPr>
      <t>601</t>
    </r>
    <r>
      <rPr>
        <sz val="11"/>
        <color rgb="FF000000"/>
        <rFont val="微软雅黑"/>
        <charset val="134"/>
      </rPr>
      <t>万元</t>
    </r>
  </si>
  <si>
    <r>
      <rPr>
        <sz val="10.5"/>
        <color rgb="FF000000"/>
        <rFont val="Times New Roman"/>
        <charset val="134"/>
      </rPr>
      <t>515</t>
    </r>
    <r>
      <rPr>
        <sz val="10.5"/>
        <color rgb="FF000000"/>
        <rFont val="微软雅黑"/>
        <charset val="134"/>
      </rPr>
      <t>万元</t>
    </r>
  </si>
  <si>
    <r>
      <rPr>
        <sz val="10.5"/>
        <color rgb="FF000000"/>
        <rFont val="Times New Roman"/>
        <charset val="134"/>
      </rPr>
      <t>86</t>
    </r>
    <r>
      <rPr>
        <sz val="10.5"/>
        <color rgb="FF000000"/>
        <rFont val="宋体"/>
        <charset val="134"/>
      </rPr>
      <t>万元</t>
    </r>
  </si>
  <si>
    <t>新建改扩建幼儿园数量</t>
  </si>
  <si>
    <t>公办园在幼儿园占比</t>
  </si>
  <si>
    <t>资助家庭经济困难幼儿占比</t>
  </si>
  <si>
    <t>学前三年毛入园率</t>
  </si>
</sst>
</file>

<file path=xl/styles.xml><?xml version="1.0" encoding="utf-8"?>
<styleSheet xmlns="http://schemas.openxmlformats.org/spreadsheetml/2006/main">
  <numFmts count="20">
    <numFmt numFmtId="176" formatCode="#,##0.00_ "/>
    <numFmt numFmtId="177" formatCode="0.00_ "/>
    <numFmt numFmtId="178" formatCode="0000"/>
    <numFmt numFmtId="179" formatCode="_ \¥* #,##0.00_ ;_ \¥* \-#,##0.00_ ;_ \¥* &quot;-&quot;??_ ;_ @_ "/>
    <numFmt numFmtId="44" formatCode="_ &quot;￥&quot;* #,##0.00_ ;_ &quot;￥&quot;* \-#,##0.00_ ;_ &quot;￥&quot;* &quot;-&quot;??_ ;_ @_ "/>
    <numFmt numFmtId="180" formatCode="0.00_);[Red]\(0.00\)"/>
    <numFmt numFmtId="42" formatCode="_ &quot;￥&quot;* #,##0_ ;_ &quot;￥&quot;* \-#,##0_ ;_ &quot;￥&quot;* &quot;-&quot;_ ;_ @_ "/>
    <numFmt numFmtId="41" formatCode="_ * #,##0_ ;_ * \-#,##0_ ;_ * &quot;-&quot;_ ;_ @_ "/>
    <numFmt numFmtId="43" formatCode="_ * #,##0.00_ ;_ * \-#,##0.00_ ;_ * &quot;-&quot;??_ ;_ @_ "/>
    <numFmt numFmtId="181" formatCode=";;"/>
    <numFmt numFmtId="182" formatCode="#,##0.0000"/>
    <numFmt numFmtId="183" formatCode="0_ "/>
    <numFmt numFmtId="184" formatCode="#,##0.0"/>
    <numFmt numFmtId="185" formatCode="0.0_ "/>
    <numFmt numFmtId="186" formatCode="#,##0.0_);[Red]\(#,##0.0\)"/>
    <numFmt numFmtId="187" formatCode="00"/>
    <numFmt numFmtId="188" formatCode="#,##0.00_);[Red]\(#,##0.00\)"/>
    <numFmt numFmtId="189" formatCode="#,##0_);[Red]\(#,##0\)"/>
    <numFmt numFmtId="190" formatCode="#0.00"/>
    <numFmt numFmtId="191" formatCode="* #,##0.00;* \-#,##0.00;* &quot;&quot;??;@"/>
  </numFmts>
  <fonts count="69">
    <font>
      <sz val="12"/>
      <name val="宋体"/>
      <charset val="134"/>
    </font>
    <font>
      <sz val="18"/>
      <color rgb="FF000000"/>
      <name val="方正小标宋简体"/>
      <charset val="134"/>
    </font>
    <font>
      <sz val="15"/>
      <color rgb="FF000000"/>
      <name val="Calibri"/>
      <charset val="134"/>
    </font>
    <font>
      <sz val="11"/>
      <color rgb="FF000000"/>
      <name val="微软雅黑"/>
      <charset val="134"/>
    </font>
    <font>
      <sz val="11"/>
      <color rgb="FF000000"/>
      <name val="宋体"/>
      <charset val="134"/>
    </font>
    <font>
      <sz val="10.5"/>
      <color rgb="FF000000"/>
      <name val="Times New Roman"/>
      <charset val="134"/>
    </font>
    <font>
      <sz val="11"/>
      <color rgb="FF000000"/>
      <name val="仿宋_GB2312"/>
      <charset val="134"/>
    </font>
    <font>
      <sz val="11"/>
      <color rgb="FF000000"/>
      <name val="Calibri"/>
      <charset val="134"/>
    </font>
    <font>
      <sz val="11"/>
      <color rgb="FF000000"/>
      <name val="黑体"/>
      <charset val="134"/>
    </font>
    <font>
      <sz val="11"/>
      <name val="Tahoma"/>
      <charset val="134"/>
    </font>
    <font>
      <sz val="11"/>
      <color theme="1"/>
      <name val="宋体"/>
      <charset val="134"/>
      <scheme val="minor"/>
    </font>
    <font>
      <sz val="22"/>
      <color indexed="8"/>
      <name val="方正小标宋简体"/>
      <charset val="134"/>
    </font>
    <font>
      <sz val="10"/>
      <color indexed="8"/>
      <name val="宋体"/>
      <charset val="134"/>
    </font>
    <font>
      <sz val="11"/>
      <color indexed="8"/>
      <name val="宋体"/>
      <charset val="134"/>
    </font>
    <font>
      <sz val="11"/>
      <color indexed="8"/>
      <name val="仿宋_GB2312"/>
      <charset val="134"/>
    </font>
    <font>
      <sz val="11"/>
      <name val="仿宋_GB2312"/>
      <charset val="134"/>
    </font>
    <font>
      <b/>
      <sz val="11"/>
      <color indexed="8"/>
      <name val="宋体"/>
      <charset val="134"/>
    </font>
    <font>
      <b/>
      <sz val="12"/>
      <name val="宋体"/>
      <charset val="134"/>
    </font>
    <font>
      <sz val="20"/>
      <name val="宋体"/>
      <charset val="134"/>
    </font>
    <font>
      <sz val="12"/>
      <name val="黑体"/>
      <charset val="134"/>
    </font>
    <font>
      <b/>
      <sz val="16"/>
      <name val="宋体"/>
      <charset val="134"/>
    </font>
    <font>
      <sz val="10"/>
      <name val="宋体"/>
      <charset val="134"/>
    </font>
    <font>
      <sz val="10"/>
      <color rgb="FF000000"/>
      <name val="宋体"/>
      <charset val="134"/>
    </font>
    <font>
      <sz val="11"/>
      <name val="宋体"/>
      <charset val="134"/>
    </font>
    <font>
      <b/>
      <sz val="22"/>
      <color indexed="8"/>
      <name val="黑体"/>
      <charset val="134"/>
    </font>
    <font>
      <b/>
      <sz val="16"/>
      <color indexed="8"/>
      <name val="仿宋_GB2312"/>
      <charset val="134"/>
    </font>
    <font>
      <b/>
      <sz val="12"/>
      <color indexed="8"/>
      <name val="仿宋_GB2312"/>
      <charset val="134"/>
    </font>
    <font>
      <b/>
      <sz val="11"/>
      <color indexed="8"/>
      <name val="仿宋_GB2312"/>
      <charset val="134"/>
    </font>
    <font>
      <sz val="11"/>
      <color indexed="8"/>
      <name val="楷体_GB2312"/>
      <charset val="134"/>
    </font>
    <font>
      <b/>
      <sz val="12"/>
      <name val="仿宋_GB2312"/>
      <charset val="134"/>
    </font>
    <font>
      <sz val="12"/>
      <name val="仿宋_GB2312"/>
      <charset val="134"/>
    </font>
    <font>
      <b/>
      <sz val="20"/>
      <color rgb="FF000000"/>
      <name val="方正小标宋简体"/>
      <charset val="134"/>
    </font>
    <font>
      <b/>
      <sz val="10"/>
      <color rgb="FF000000"/>
      <name val="宋体"/>
      <charset val="134"/>
    </font>
    <font>
      <sz val="10"/>
      <color theme="0"/>
      <name val="宋体"/>
      <charset val="134"/>
    </font>
    <font>
      <b/>
      <sz val="10"/>
      <name val="宋体"/>
      <charset val="134"/>
    </font>
    <font>
      <sz val="9"/>
      <name val="宋体"/>
      <charset val="134"/>
    </font>
    <font>
      <sz val="22"/>
      <name val="方正小标宋简体"/>
      <charset val="134"/>
    </font>
    <font>
      <b/>
      <sz val="20"/>
      <name val="宋体"/>
      <charset val="134"/>
    </font>
    <font>
      <sz val="11"/>
      <color indexed="8"/>
      <name val="宋体"/>
      <charset val="1"/>
      <scheme val="minor"/>
    </font>
    <font>
      <sz val="9"/>
      <name val="SimSun"/>
      <charset val="134"/>
    </font>
    <font>
      <b/>
      <sz val="19"/>
      <name val="SimSun"/>
      <charset val="134"/>
    </font>
    <font>
      <sz val="20"/>
      <color indexed="8"/>
      <name val="黑体"/>
      <charset val="134"/>
    </font>
    <font>
      <sz val="10"/>
      <color indexed="8"/>
      <name val="宋体"/>
      <charset val="134"/>
      <scheme val="major"/>
    </font>
    <font>
      <sz val="11"/>
      <color indexed="17"/>
      <name val="宋体"/>
      <charset val="134"/>
    </font>
    <font>
      <sz val="11"/>
      <color indexed="62"/>
      <name val="宋体"/>
      <charset val="134"/>
    </font>
    <font>
      <b/>
      <sz val="15"/>
      <color indexed="56"/>
      <name val="宋体"/>
      <charset val="134"/>
    </font>
    <font>
      <sz val="11"/>
      <color indexed="9"/>
      <name val="宋体"/>
      <charset val="134"/>
    </font>
    <font>
      <i/>
      <sz val="11"/>
      <color indexed="23"/>
      <name val="宋体"/>
      <charset val="134"/>
    </font>
    <font>
      <b/>
      <sz val="11"/>
      <color indexed="63"/>
      <name val="宋体"/>
      <charset val="134"/>
    </font>
    <font>
      <b/>
      <sz val="11"/>
      <color indexed="56"/>
      <name val="宋体"/>
      <charset val="134"/>
    </font>
    <font>
      <u/>
      <sz val="11"/>
      <color rgb="FF800080"/>
      <name val="宋体"/>
      <charset val="0"/>
      <scheme val="minor"/>
    </font>
    <font>
      <sz val="11"/>
      <color indexed="52"/>
      <name val="宋体"/>
      <charset val="134"/>
    </font>
    <font>
      <sz val="11"/>
      <color indexed="20"/>
      <name val="宋体"/>
      <charset val="134"/>
    </font>
    <font>
      <b/>
      <sz val="11"/>
      <color indexed="52"/>
      <name val="宋体"/>
      <charset val="134"/>
    </font>
    <font>
      <sz val="11"/>
      <color indexed="60"/>
      <name val="宋体"/>
      <charset val="134"/>
    </font>
    <font>
      <b/>
      <sz val="18"/>
      <color indexed="56"/>
      <name val="宋体"/>
      <charset val="134"/>
    </font>
    <font>
      <b/>
      <sz val="11"/>
      <color indexed="9"/>
      <name val="宋体"/>
      <charset val="134"/>
    </font>
    <font>
      <b/>
      <sz val="13"/>
      <color indexed="56"/>
      <name val="宋体"/>
      <charset val="134"/>
    </font>
    <font>
      <u/>
      <sz val="11"/>
      <color rgb="FF0000FF"/>
      <name val="宋体"/>
      <charset val="0"/>
      <scheme val="minor"/>
    </font>
    <font>
      <sz val="11"/>
      <color indexed="10"/>
      <name val="宋体"/>
      <charset val="134"/>
    </font>
    <font>
      <sz val="11"/>
      <color indexed="16"/>
      <name val="宋体"/>
      <charset val="134"/>
    </font>
    <font>
      <b/>
      <sz val="10"/>
      <name val="MS Sans Serif"/>
      <charset val="134"/>
    </font>
    <font>
      <sz val="15"/>
      <color rgb="FF000000"/>
      <name val="仿宋_GB2312"/>
      <charset val="134"/>
    </font>
    <font>
      <sz val="10.5"/>
      <color rgb="FF000000"/>
      <name val="微软雅黑"/>
      <charset val="134"/>
    </font>
    <font>
      <sz val="10.5"/>
      <color rgb="FF000000"/>
      <name val="宋体"/>
      <charset val="134"/>
    </font>
    <font>
      <sz val="11"/>
      <name val="仿宋"/>
      <charset val="134"/>
    </font>
    <font>
      <b/>
      <u/>
      <sz val="16"/>
      <color indexed="8"/>
      <name val="仿宋_GB2312"/>
      <charset val="134"/>
    </font>
    <font>
      <sz val="10"/>
      <color indexed="60"/>
      <name val="Times New Roman"/>
      <charset val="134"/>
    </font>
    <font>
      <sz val="10"/>
      <color indexed="60"/>
      <name val="宋体"/>
      <charset val="134"/>
    </font>
  </fonts>
  <fills count="25">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11"/>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
      <patternFill patternType="solid">
        <fgColor indexed="42"/>
        <bgColor indexed="64"/>
      </patternFill>
    </fill>
    <fill>
      <patternFill patternType="solid">
        <fgColor indexed="46"/>
        <bgColor indexed="64"/>
      </patternFill>
    </fill>
    <fill>
      <patternFill patternType="solid">
        <fgColor indexed="29"/>
        <bgColor indexed="64"/>
      </patternFill>
    </fill>
    <fill>
      <patternFill patternType="solid">
        <fgColor indexed="36"/>
        <bgColor indexed="64"/>
      </patternFill>
    </fill>
    <fill>
      <patternFill patternType="solid">
        <fgColor indexed="30"/>
        <bgColor indexed="64"/>
      </patternFill>
    </fill>
    <fill>
      <patternFill patternType="solid">
        <fgColor indexed="26"/>
        <bgColor indexed="64"/>
      </patternFill>
    </fill>
    <fill>
      <patternFill patternType="solid">
        <fgColor indexed="22"/>
        <bgColor indexed="64"/>
      </patternFill>
    </fill>
    <fill>
      <patternFill patternType="solid">
        <fgColor indexed="45"/>
        <bgColor indexed="64"/>
      </patternFill>
    </fill>
    <fill>
      <patternFill patternType="solid">
        <fgColor indexed="10"/>
        <bgColor indexed="64"/>
      </patternFill>
    </fill>
    <fill>
      <patternFill patternType="solid">
        <fgColor indexed="43"/>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62"/>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s>
  <cellStyleXfs count="212">
    <xf numFmtId="0" fontId="0" fillId="0" borderId="0">
      <alignment vertical="center"/>
    </xf>
    <xf numFmtId="42" fontId="10" fillId="0" borderId="0" applyFont="0" applyFill="0" applyBorder="0" applyAlignment="0" applyProtection="0">
      <alignment vertical="center"/>
    </xf>
    <xf numFmtId="0" fontId="13" fillId="15" borderId="0" applyNumberFormat="0" applyBorder="0" applyAlignment="0" applyProtection="0">
      <alignment vertical="center"/>
    </xf>
    <xf numFmtId="0" fontId="13" fillId="8" borderId="0" applyNumberFormat="0" applyBorder="0" applyAlignment="0" applyProtection="0">
      <alignment vertical="center"/>
    </xf>
    <xf numFmtId="0" fontId="44" fillId="6" borderId="1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52" fillId="15" borderId="0" applyNumberFormat="0" applyBorder="0" applyAlignment="0" applyProtection="0">
      <alignment vertical="center"/>
    </xf>
    <xf numFmtId="43" fontId="10" fillId="0" borderId="0" applyFont="0" applyFill="0" applyBorder="0" applyAlignment="0" applyProtection="0">
      <alignment vertical="center"/>
    </xf>
    <xf numFmtId="0" fontId="46" fillId="4" borderId="0" applyNumberFormat="0" applyBorder="0" applyAlignment="0" applyProtection="0">
      <alignment vertical="center"/>
    </xf>
    <xf numFmtId="0" fontId="58" fillId="0" borderId="0" applyNumberFormat="0" applyFill="0" applyBorder="0" applyAlignment="0" applyProtection="0">
      <alignment vertical="center"/>
    </xf>
    <xf numFmtId="9" fontId="1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13" borderId="19" applyNumberFormat="0" applyFont="0" applyAlignment="0" applyProtection="0">
      <alignment vertical="center"/>
    </xf>
    <xf numFmtId="0" fontId="10" fillId="0" borderId="0">
      <alignment vertical="center"/>
    </xf>
    <xf numFmtId="0" fontId="46" fillId="10" borderId="0" applyNumberFormat="0" applyBorder="0" applyAlignment="0" applyProtection="0">
      <alignment vertical="center"/>
    </xf>
    <xf numFmtId="0" fontId="13" fillId="3" borderId="0" applyNumberFormat="0" applyBorder="0" applyAlignment="0" applyProtection="0">
      <alignment vertical="center"/>
    </xf>
    <xf numFmtId="0" fontId="4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3" fillId="19" borderId="0" applyNumberFormat="0" applyBorder="0" applyAlignment="0" applyProtection="0">
      <alignment vertical="center"/>
    </xf>
    <xf numFmtId="0" fontId="13" fillId="5" borderId="0" applyNumberFormat="0" applyBorder="0" applyAlignment="0" applyProtection="0">
      <alignment vertical="center"/>
    </xf>
    <xf numFmtId="0" fontId="45" fillId="0" borderId="18" applyNumberFormat="0" applyFill="0" applyAlignment="0" applyProtection="0">
      <alignment vertical="center"/>
    </xf>
    <xf numFmtId="0" fontId="13" fillId="5" borderId="0" applyNumberFormat="0" applyBorder="0" applyAlignment="0" applyProtection="0">
      <alignment vertical="center"/>
    </xf>
    <xf numFmtId="0" fontId="57" fillId="0" borderId="24" applyNumberFormat="0" applyFill="0" applyAlignment="0" applyProtection="0">
      <alignment vertical="center"/>
    </xf>
    <xf numFmtId="0" fontId="49" fillId="0" borderId="21" applyNumberFormat="0" applyFill="0" applyAlignment="0" applyProtection="0">
      <alignment vertical="center"/>
    </xf>
    <xf numFmtId="0" fontId="52" fillId="15" borderId="0" applyNumberFormat="0" applyBorder="0" applyAlignment="0" applyProtection="0">
      <alignment vertical="center"/>
    </xf>
    <xf numFmtId="0" fontId="46" fillId="12"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48" fillId="14" borderId="20" applyNumberFormat="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46" fillId="11" borderId="0" applyNumberFormat="0" applyBorder="0" applyAlignment="0" applyProtection="0">
      <alignment vertical="center"/>
    </xf>
    <xf numFmtId="0" fontId="53" fillId="14" borderId="17" applyNumberFormat="0" applyAlignment="0" applyProtection="0">
      <alignment vertical="center"/>
    </xf>
    <xf numFmtId="0" fontId="56" fillId="18" borderId="23" applyNumberFormat="0" applyAlignment="0" applyProtection="0">
      <alignment vertical="center"/>
    </xf>
    <xf numFmtId="0" fontId="13" fillId="5" borderId="0" applyNumberFormat="0" applyBorder="0" applyAlignment="0" applyProtection="0">
      <alignment vertical="center"/>
    </xf>
    <xf numFmtId="0" fontId="51" fillId="0" borderId="22" applyNumberFormat="0" applyFill="0" applyAlignment="0" applyProtection="0">
      <alignment vertical="center"/>
    </xf>
    <xf numFmtId="0" fontId="13" fillId="3" borderId="0" applyNumberFormat="0" applyBorder="0" applyAlignment="0" applyProtection="0">
      <alignment vertical="center"/>
    </xf>
    <xf numFmtId="0" fontId="13" fillId="6" borderId="0" applyNumberFormat="0" applyBorder="0" applyAlignment="0" applyProtection="0">
      <alignment vertical="center"/>
    </xf>
    <xf numFmtId="0" fontId="46" fillId="16" borderId="0" applyNumberFormat="0" applyBorder="0" applyAlignment="0" applyProtection="0">
      <alignment vertical="center"/>
    </xf>
    <xf numFmtId="0" fontId="16" fillId="0" borderId="25" applyNumberFormat="0" applyFill="0" applyAlignment="0" applyProtection="0">
      <alignment vertical="center"/>
    </xf>
    <xf numFmtId="0" fontId="43" fillId="8" borderId="0" applyNumberFormat="0" applyBorder="0" applyAlignment="0" applyProtection="0">
      <alignment vertical="center"/>
    </xf>
    <xf numFmtId="0" fontId="13" fillId="15" borderId="0" applyNumberFormat="0" applyBorder="0" applyAlignment="0" applyProtection="0">
      <alignment vertical="center"/>
    </xf>
    <xf numFmtId="0" fontId="54" fillId="17" borderId="0" applyNumberFormat="0" applyBorder="0" applyAlignment="0" applyProtection="0">
      <alignment vertical="center"/>
    </xf>
    <xf numFmtId="0" fontId="13" fillId="7" borderId="0" applyNumberFormat="0" applyBorder="0" applyAlignment="0" applyProtection="0">
      <alignment vertical="center"/>
    </xf>
    <xf numFmtId="0" fontId="46" fillId="21" borderId="0" applyNumberFormat="0" applyBorder="0" applyAlignment="0" applyProtection="0">
      <alignment vertical="center"/>
    </xf>
    <xf numFmtId="0" fontId="13"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46" fillId="20" borderId="0" applyNumberFormat="0" applyBorder="0" applyAlignment="0" applyProtection="0">
      <alignment vertical="center"/>
    </xf>
    <xf numFmtId="0" fontId="46" fillId="11" borderId="0" applyNumberFormat="0" applyBorder="0" applyAlignment="0" applyProtection="0">
      <alignment vertical="center"/>
    </xf>
    <xf numFmtId="0" fontId="35" fillId="0" borderId="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46" fillId="22" borderId="0" applyNumberFormat="0" applyBorder="0" applyAlignment="0" applyProtection="0">
      <alignment vertical="center"/>
    </xf>
    <xf numFmtId="0" fontId="13" fillId="3" borderId="0" applyNumberFormat="0" applyBorder="0" applyAlignment="0" applyProtection="0">
      <alignment vertical="center"/>
    </xf>
    <xf numFmtId="0" fontId="46" fillId="23" borderId="0" applyNumberFormat="0" applyBorder="0" applyAlignment="0" applyProtection="0">
      <alignment vertical="center"/>
    </xf>
    <xf numFmtId="0" fontId="46" fillId="22" borderId="0" applyNumberFormat="0" applyBorder="0" applyAlignment="0" applyProtection="0">
      <alignment vertical="center"/>
    </xf>
    <xf numFmtId="0" fontId="46" fillId="24" borderId="0" applyNumberFormat="0" applyBorder="0" applyAlignment="0" applyProtection="0">
      <alignment vertical="center"/>
    </xf>
    <xf numFmtId="0" fontId="46" fillId="22" borderId="0" applyNumberFormat="0" applyBorder="0" applyAlignment="0" applyProtection="0">
      <alignment vertical="center"/>
    </xf>
    <xf numFmtId="0" fontId="13" fillId="19" borderId="0" applyNumberFormat="0" applyBorder="0" applyAlignment="0" applyProtection="0">
      <alignment vertical="center"/>
    </xf>
    <xf numFmtId="0" fontId="46" fillId="23"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60" fillId="15" borderId="0" applyNumberFormat="0" applyBorder="0" applyAlignment="0" applyProtection="0">
      <alignment vertical="center"/>
    </xf>
    <xf numFmtId="0" fontId="13" fillId="5"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46" fillId="10" borderId="0" applyNumberFormat="0" applyBorder="0" applyAlignment="0" applyProtection="0">
      <alignment vertical="center"/>
    </xf>
    <xf numFmtId="179" fontId="0" fillId="0" borderId="0" applyFont="0" applyFill="0" applyBorder="0" applyAlignment="0" applyProtection="0"/>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46"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46" fillId="21"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10"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46" fillId="1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0" borderId="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46" fillId="2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3" fillId="8"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46" fillId="12" borderId="0" applyNumberFormat="0" applyBorder="0" applyAlignment="0" applyProtection="0">
      <alignment vertical="center"/>
    </xf>
    <xf numFmtId="0" fontId="46" fillId="11" borderId="0" applyNumberFormat="0" applyBorder="0" applyAlignment="0" applyProtection="0">
      <alignment vertical="center"/>
    </xf>
    <xf numFmtId="0" fontId="0" fillId="0" borderId="0">
      <alignment vertical="center"/>
    </xf>
    <xf numFmtId="0" fontId="46" fillId="22" borderId="0" applyNumberFormat="0" applyBorder="0" applyAlignment="0" applyProtection="0">
      <alignment vertical="center"/>
    </xf>
    <xf numFmtId="0" fontId="61" fillId="0" borderId="0" applyNumberFormat="0" applyFill="0" applyBorder="0" applyAlignment="0" applyProtection="0"/>
    <xf numFmtId="0" fontId="13" fillId="0" borderId="0">
      <alignment vertical="center"/>
    </xf>
    <xf numFmtId="0" fontId="61" fillId="0" borderId="0" applyNumberFormat="0" applyFill="0" applyBorder="0" applyAlignment="0" applyProtection="0"/>
    <xf numFmtId="0" fontId="43" fillId="8" borderId="0" applyNumberFormat="0" applyBorder="0" applyAlignment="0" applyProtection="0">
      <alignment vertical="center"/>
    </xf>
    <xf numFmtId="0" fontId="0" fillId="0" borderId="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52" fillId="15" borderId="0" applyNumberFormat="0" applyBorder="0" applyAlignment="0" applyProtection="0">
      <alignment vertical="center"/>
    </xf>
    <xf numFmtId="0" fontId="60" fillId="15" borderId="0" applyNumberFormat="0" applyBorder="0" applyAlignment="0" applyProtection="0">
      <alignment vertical="center"/>
    </xf>
    <xf numFmtId="0" fontId="0" fillId="0" borderId="0">
      <alignment vertical="center"/>
    </xf>
    <xf numFmtId="0" fontId="13" fillId="0" borderId="0">
      <alignment vertical="center"/>
    </xf>
    <xf numFmtId="0" fontId="13" fillId="0" borderId="0">
      <alignment vertical="center"/>
    </xf>
    <xf numFmtId="0" fontId="0" fillId="0" borderId="0"/>
    <xf numFmtId="0" fontId="0" fillId="0" borderId="0">
      <alignment vertical="center"/>
    </xf>
    <xf numFmtId="0" fontId="13" fillId="0" borderId="0">
      <alignment vertical="center"/>
    </xf>
    <xf numFmtId="0" fontId="35" fillId="0" borderId="0">
      <alignment vertical="center"/>
    </xf>
    <xf numFmtId="0" fontId="35" fillId="0" borderId="0">
      <alignment vertical="center"/>
    </xf>
    <xf numFmtId="0" fontId="13" fillId="0" borderId="0">
      <alignment vertical="center"/>
    </xf>
    <xf numFmtId="0" fontId="13" fillId="0" borderId="0">
      <alignment vertical="center"/>
    </xf>
    <xf numFmtId="0" fontId="13" fillId="0" borderId="0">
      <alignment vertical="center"/>
    </xf>
    <xf numFmtId="0" fontId="35"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alignment vertical="center"/>
    </xf>
    <xf numFmtId="0" fontId="13" fillId="0" borderId="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6" fillId="20" borderId="0" applyNumberFormat="0" applyBorder="0" applyAlignment="0" applyProtection="0">
      <alignment vertical="center"/>
    </xf>
    <xf numFmtId="0" fontId="46" fillId="11" borderId="0" applyNumberFormat="0" applyBorder="0" applyAlignment="0" applyProtection="0">
      <alignment vertical="center"/>
    </xf>
  </cellStyleXfs>
  <cellXfs count="435">
    <xf numFmtId="0" fontId="0" fillId="0" borderId="0" xfId="0">
      <alignment vertical="center"/>
    </xf>
    <xf numFmtId="0" fontId="0" fillId="0" borderId="0" xfId="188"/>
    <xf numFmtId="0" fontId="1" fillId="0" borderId="1" xfId="188" applyFont="1" applyBorder="1" applyAlignment="1">
      <alignment horizontal="center" vertical="center"/>
    </xf>
    <xf numFmtId="0" fontId="2" fillId="0" borderId="1" xfId="188" applyFont="1" applyBorder="1" applyAlignment="1">
      <alignment horizontal="center" vertical="center"/>
    </xf>
    <xf numFmtId="0" fontId="3" fillId="0" borderId="1" xfId="188" applyFont="1" applyBorder="1" applyAlignment="1">
      <alignment horizontal="center" vertical="center" wrapText="1"/>
    </xf>
    <xf numFmtId="0" fontId="3" fillId="0" borderId="1" xfId="188" applyFont="1" applyBorder="1" applyAlignment="1">
      <alignment horizontal="left" vertical="center" wrapText="1" indent="1"/>
    </xf>
    <xf numFmtId="0" fontId="4" fillId="0" borderId="1" xfId="188" applyFont="1" applyBorder="1" applyAlignment="1">
      <alignment horizontal="center" vertical="center" wrapText="1"/>
    </xf>
    <xf numFmtId="0" fontId="5" fillId="0" borderId="1" xfId="188" applyFont="1" applyBorder="1" applyAlignment="1">
      <alignment horizontal="center" vertical="center" wrapText="1"/>
    </xf>
    <xf numFmtId="0" fontId="3" fillId="0" borderId="1" xfId="188" applyFont="1" applyBorder="1" applyAlignment="1">
      <alignment horizontal="justify" vertical="center" wrapText="1"/>
    </xf>
    <xf numFmtId="0" fontId="6" fillId="0" borderId="1" xfId="188" applyFont="1" applyBorder="1" applyAlignment="1">
      <alignment horizontal="center" vertical="center" wrapText="1"/>
    </xf>
    <xf numFmtId="10" fontId="7" fillId="0" borderId="1" xfId="188" applyNumberFormat="1" applyFont="1" applyBorder="1" applyAlignment="1">
      <alignment horizontal="center" vertical="center" wrapText="1"/>
    </xf>
    <xf numFmtId="0" fontId="7" fillId="0" borderId="1" xfId="188" applyFont="1" applyBorder="1" applyAlignment="1">
      <alignment horizontal="center" vertical="center" wrapText="1"/>
    </xf>
    <xf numFmtId="9" fontId="7" fillId="0" borderId="1" xfId="188" applyNumberFormat="1" applyFont="1" applyBorder="1" applyAlignment="1">
      <alignment horizontal="center" vertical="center" wrapText="1"/>
    </xf>
    <xf numFmtId="0" fontId="2" fillId="0" borderId="1" xfId="188" applyFont="1" applyBorder="1" applyAlignment="1">
      <alignment vertical="center"/>
    </xf>
    <xf numFmtId="0" fontId="0" fillId="0" borderId="1" xfId="188" applyBorder="1"/>
    <xf numFmtId="0" fontId="1" fillId="0" borderId="2" xfId="188" applyFont="1" applyBorder="1" applyAlignment="1">
      <alignment horizontal="center" vertical="center"/>
    </xf>
    <xf numFmtId="0" fontId="1" fillId="0" borderId="3" xfId="188" applyFont="1" applyBorder="1" applyAlignment="1">
      <alignment horizontal="center" vertical="center"/>
    </xf>
    <xf numFmtId="0" fontId="1" fillId="0" borderId="4" xfId="188" applyFont="1" applyBorder="1" applyAlignment="1">
      <alignment horizontal="center" vertical="center"/>
    </xf>
    <xf numFmtId="0" fontId="2" fillId="0" borderId="2" xfId="188" applyFont="1" applyBorder="1" applyAlignment="1">
      <alignment horizontal="center" vertical="center"/>
    </xf>
    <xf numFmtId="0" fontId="2" fillId="0" borderId="3" xfId="188" applyFont="1" applyBorder="1" applyAlignment="1">
      <alignment horizontal="center" vertical="center"/>
    </xf>
    <xf numFmtId="0" fontId="2" fillId="0" borderId="4" xfId="188" applyFont="1" applyBorder="1" applyAlignment="1">
      <alignment horizontal="center" vertical="center"/>
    </xf>
    <xf numFmtId="0" fontId="8" fillId="0" borderId="1" xfId="188" applyFont="1" applyBorder="1" applyAlignment="1">
      <alignment horizontal="center" vertical="center" wrapText="1"/>
    </xf>
    <xf numFmtId="0" fontId="9" fillId="0" borderId="1" xfId="188" applyFont="1" applyBorder="1" applyAlignment="1">
      <alignment vertical="center"/>
    </xf>
    <xf numFmtId="0" fontId="10" fillId="0" borderId="0" xfId="16">
      <alignment vertical="center"/>
    </xf>
    <xf numFmtId="0" fontId="11" fillId="0" borderId="0" xfId="199" applyFont="1" applyFill="1" applyBorder="1" applyAlignment="1">
      <alignment horizontal="center" vertical="center" wrapText="1"/>
    </xf>
    <xf numFmtId="0" fontId="12" fillId="0" borderId="5" xfId="199" applyFont="1" applyFill="1" applyBorder="1" applyAlignment="1">
      <alignment horizontal="left" vertical="center" wrapText="1"/>
    </xf>
    <xf numFmtId="0" fontId="12" fillId="0" borderId="0" xfId="199" applyFont="1" applyFill="1" applyBorder="1" applyAlignment="1">
      <alignment horizontal="right" vertical="center" wrapText="1"/>
    </xf>
    <xf numFmtId="0" fontId="13" fillId="0" borderId="1" xfId="199" applyFont="1" applyFill="1" applyBorder="1" applyAlignment="1">
      <alignment horizontal="center" vertical="center" wrapText="1"/>
    </xf>
    <xf numFmtId="182" fontId="13" fillId="0" borderId="1" xfId="199" applyNumberFormat="1" applyFont="1" applyFill="1" applyBorder="1" applyAlignment="1">
      <alignment horizontal="center" vertical="center" wrapText="1"/>
    </xf>
    <xf numFmtId="0" fontId="13" fillId="0" borderId="1" xfId="199" applyFont="1" applyBorder="1" applyAlignment="1">
      <alignment horizontal="center" vertical="center" wrapText="1"/>
    </xf>
    <xf numFmtId="0" fontId="14" fillId="0" borderId="1" xfId="199" applyFont="1" applyBorder="1" applyAlignment="1">
      <alignment horizontal="center" vertical="center" wrapText="1"/>
    </xf>
    <xf numFmtId="0" fontId="15" fillId="0" borderId="2" xfId="199" applyFont="1" applyBorder="1" applyAlignment="1">
      <alignment horizontal="center" vertical="center" wrapText="1"/>
    </xf>
    <xf numFmtId="0" fontId="13" fillId="0" borderId="2" xfId="199" applyFont="1" applyBorder="1" applyAlignment="1">
      <alignment horizontal="center" vertical="center" wrapText="1"/>
    </xf>
    <xf numFmtId="0" fontId="13" fillId="0" borderId="6" xfId="199" applyFont="1" applyBorder="1" applyAlignment="1">
      <alignment horizontal="center" vertical="center" wrapText="1"/>
    </xf>
    <xf numFmtId="0" fontId="13" fillId="0" borderId="7" xfId="199" applyFont="1" applyBorder="1" applyAlignment="1">
      <alignment horizontal="center" vertical="center" wrapText="1"/>
    </xf>
    <xf numFmtId="0" fontId="13" fillId="0" borderId="4" xfId="199" applyFont="1" applyBorder="1" applyAlignment="1">
      <alignment horizontal="center" vertical="center" wrapText="1"/>
    </xf>
    <xf numFmtId="0" fontId="13" fillId="0" borderId="3" xfId="199" applyFont="1" applyBorder="1" applyAlignment="1">
      <alignment horizontal="center" vertical="center" wrapText="1"/>
    </xf>
    <xf numFmtId="0" fontId="13" fillId="0" borderId="2" xfId="199" applyFont="1" applyBorder="1" applyAlignment="1">
      <alignment vertical="center" wrapText="1"/>
    </xf>
    <xf numFmtId="0" fontId="13" fillId="0" borderId="4" xfId="199" applyFont="1" applyBorder="1" applyAlignment="1">
      <alignment vertical="center" wrapText="1"/>
    </xf>
    <xf numFmtId="0" fontId="15" fillId="0" borderId="3" xfId="199" applyFont="1" applyBorder="1" applyAlignment="1">
      <alignment horizontal="center" vertical="center" wrapText="1"/>
    </xf>
    <xf numFmtId="0" fontId="16" fillId="0" borderId="1" xfId="199" applyFont="1" applyBorder="1" applyAlignment="1">
      <alignment horizontal="center" vertical="center" wrapText="1"/>
    </xf>
    <xf numFmtId="9" fontId="13" fillId="0" borderId="1" xfId="199" applyNumberFormat="1" applyFont="1" applyBorder="1" applyAlignment="1">
      <alignment horizontal="center" vertical="center" wrapText="1"/>
    </xf>
    <xf numFmtId="0" fontId="13" fillId="0" borderId="8" xfId="199" applyFont="1" applyBorder="1" applyAlignment="1">
      <alignment horizontal="center" vertical="center" wrapText="1"/>
    </xf>
    <xf numFmtId="0" fontId="13" fillId="0" borderId="5" xfId="199" applyFont="1" applyBorder="1" applyAlignment="1">
      <alignment horizontal="center" vertical="center" wrapText="1"/>
    </xf>
    <xf numFmtId="0" fontId="13" fillId="0" borderId="9" xfId="199" applyFont="1" applyBorder="1" applyAlignment="1">
      <alignment horizontal="center" vertical="center" wrapText="1"/>
    </xf>
    <xf numFmtId="9" fontId="13" fillId="0" borderId="6" xfId="199" applyNumberFormat="1" applyFont="1" applyBorder="1" applyAlignment="1">
      <alignment horizontal="center" vertical="center" wrapText="1"/>
    </xf>
    <xf numFmtId="0" fontId="13" fillId="0" borderId="10" xfId="199" applyFont="1" applyBorder="1" applyAlignment="1">
      <alignment horizontal="center" vertical="center" wrapText="1"/>
    </xf>
    <xf numFmtId="9" fontId="13" fillId="0" borderId="7" xfId="199" applyNumberFormat="1" applyFont="1" applyBorder="1" applyAlignment="1">
      <alignment horizontal="center" vertical="center" wrapText="1"/>
    </xf>
    <xf numFmtId="0" fontId="12" fillId="0" borderId="0" xfId="199" applyFont="1" applyFill="1" applyBorder="1" applyAlignment="1">
      <alignment horizontal="right" vertical="center"/>
    </xf>
    <xf numFmtId="0" fontId="15" fillId="0" borderId="4" xfId="199" applyFont="1" applyBorder="1" applyAlignment="1">
      <alignment horizontal="center" vertical="center" wrapText="1"/>
    </xf>
    <xf numFmtId="9" fontId="13" fillId="0" borderId="9" xfId="199" applyNumberFormat="1" applyFont="1" applyBorder="1" applyAlignment="1">
      <alignment horizontal="center" vertical="center" wrapText="1"/>
    </xf>
    <xf numFmtId="9" fontId="13" fillId="0" borderId="10" xfId="199" applyNumberFormat="1" applyFont="1" applyBorder="1" applyAlignment="1">
      <alignment horizontal="center" vertical="center" wrapText="1"/>
    </xf>
    <xf numFmtId="0" fontId="17" fillId="0" borderId="0" xfId="188" applyFont="1"/>
    <xf numFmtId="0" fontId="0" fillId="0" borderId="0" xfId="188" applyAlignment="1">
      <alignment horizontal="center" vertical="center" wrapText="1"/>
    </xf>
    <xf numFmtId="0" fontId="0" fillId="0" borderId="0" xfId="188" applyAlignment="1">
      <alignment horizontal="center" vertical="center"/>
    </xf>
    <xf numFmtId="0" fontId="18" fillId="0" borderId="0" xfId="188" applyFont="1" applyAlignment="1">
      <alignment horizontal="center" vertical="center" wrapText="1"/>
    </xf>
    <xf numFmtId="0" fontId="17" fillId="0" borderId="0" xfId="188" applyFont="1" applyAlignment="1">
      <alignment horizontal="center" vertical="center"/>
    </xf>
    <xf numFmtId="0" fontId="0" fillId="0" borderId="1" xfId="188" applyBorder="1" applyAlignment="1">
      <alignment horizontal="center" vertical="center" wrapText="1"/>
    </xf>
    <xf numFmtId="0" fontId="0" fillId="0" borderId="1" xfId="188" applyBorder="1" applyAlignment="1">
      <alignment horizontal="center" vertical="center"/>
    </xf>
    <xf numFmtId="0" fontId="0" fillId="0" borderId="1" xfId="188" applyFont="1" applyBorder="1" applyAlignment="1">
      <alignment horizontal="left" vertical="center"/>
    </xf>
    <xf numFmtId="0" fontId="0" fillId="0" borderId="1" xfId="188" applyBorder="1" applyAlignment="1">
      <alignment horizontal="left" vertical="center"/>
    </xf>
    <xf numFmtId="0" fontId="0" fillId="0" borderId="1" xfId="188" applyBorder="1" applyAlignment="1">
      <alignment horizontal="right" vertical="center"/>
    </xf>
    <xf numFmtId="0" fontId="0" fillId="0" borderId="1" xfId="188" applyBorder="1" applyAlignment="1">
      <alignment horizontal="left" vertical="center" wrapText="1"/>
    </xf>
    <xf numFmtId="0" fontId="0" fillId="0" borderId="11" xfId="188" applyBorder="1" applyAlignment="1">
      <alignment horizontal="center" vertical="center"/>
    </xf>
    <xf numFmtId="9" fontId="0" fillId="0" borderId="1" xfId="188" applyNumberFormat="1" applyBorder="1" applyAlignment="1">
      <alignment horizontal="center" vertical="center"/>
    </xf>
    <xf numFmtId="183" fontId="0" fillId="0" borderId="1" xfId="188" applyNumberFormat="1" applyBorder="1" applyAlignment="1">
      <alignment horizontal="center" vertical="center"/>
    </xf>
    <xf numFmtId="0" fontId="0" fillId="0" borderId="12" xfId="188" applyBorder="1" applyAlignment="1">
      <alignment horizontal="center" vertical="center"/>
    </xf>
    <xf numFmtId="9" fontId="0" fillId="0" borderId="1" xfId="188" applyNumberFormat="1" applyFont="1" applyBorder="1" applyAlignment="1">
      <alignment horizontal="center" vertical="center"/>
    </xf>
    <xf numFmtId="0" fontId="0" fillId="0" borderId="13" xfId="188" applyBorder="1" applyAlignment="1">
      <alignment horizontal="center" vertical="center"/>
    </xf>
    <xf numFmtId="0" fontId="0" fillId="0" borderId="1" xfId="188" applyFont="1" applyBorder="1" applyAlignment="1">
      <alignment horizontal="left" vertical="center" wrapText="1"/>
    </xf>
    <xf numFmtId="0" fontId="0" fillId="0" borderId="1" xfId="188" applyFont="1" applyBorder="1" applyAlignment="1">
      <alignment horizontal="center" vertical="center"/>
    </xf>
    <xf numFmtId="0" fontId="0" fillId="0" borderId="0" xfId="188" applyAlignment="1">
      <alignment vertical="center" wrapText="1"/>
    </xf>
    <xf numFmtId="0" fontId="19" fillId="0" borderId="0" xfId="188" applyFont="1" applyAlignment="1">
      <alignment vertical="center"/>
    </xf>
    <xf numFmtId="0" fontId="19" fillId="0" borderId="0" xfId="188" applyFont="1" applyAlignment="1">
      <alignment vertical="center" wrapText="1"/>
    </xf>
    <xf numFmtId="0" fontId="20" fillId="0" borderId="0" xfId="188" applyFont="1" applyAlignment="1">
      <alignment horizontal="center" vertical="center" wrapText="1"/>
    </xf>
    <xf numFmtId="0" fontId="0" fillId="0" borderId="0" xfId="188" applyFont="1" applyAlignment="1">
      <alignment horizontal="center" vertical="center" wrapText="1"/>
    </xf>
    <xf numFmtId="0" fontId="0" fillId="0" borderId="5" xfId="188" applyFont="1" applyBorder="1" applyAlignment="1">
      <alignment vertical="center"/>
    </xf>
    <xf numFmtId="0" fontId="0" fillId="0" borderId="5" xfId="188" applyFont="1" applyBorder="1" applyAlignment="1">
      <alignment vertical="center" wrapText="1"/>
    </xf>
    <xf numFmtId="0" fontId="0" fillId="0" borderId="0" xfId="188" applyFont="1" applyBorder="1" applyAlignment="1">
      <alignment vertical="center" wrapText="1"/>
    </xf>
    <xf numFmtId="0" fontId="0" fillId="0" borderId="2" xfId="188" applyBorder="1" applyAlignment="1">
      <alignment horizontal="center" vertical="center" wrapText="1"/>
    </xf>
    <xf numFmtId="0" fontId="0" fillId="0" borderId="3" xfId="188" applyBorder="1" applyAlignment="1">
      <alignment horizontal="center" vertical="center" wrapText="1"/>
    </xf>
    <xf numFmtId="0" fontId="0" fillId="0" borderId="1" xfId="188" applyFont="1" applyBorder="1" applyAlignment="1">
      <alignment horizontal="center" vertical="center" wrapText="1"/>
    </xf>
    <xf numFmtId="0" fontId="0" fillId="0" borderId="2" xfId="188" applyFont="1" applyBorder="1" applyAlignment="1">
      <alignment horizontal="center" vertical="center" wrapText="1"/>
    </xf>
    <xf numFmtId="0" fontId="0" fillId="0" borderId="3" xfId="188" applyFont="1" applyBorder="1" applyAlignment="1">
      <alignment horizontal="center" vertical="center" wrapText="1"/>
    </xf>
    <xf numFmtId="0" fontId="0" fillId="0" borderId="4" xfId="188" applyFont="1" applyBorder="1" applyAlignment="1">
      <alignment horizontal="center" vertical="center" wrapText="1"/>
    </xf>
    <xf numFmtId="0" fontId="0" fillId="0" borderId="6" xfId="188" applyFont="1" applyBorder="1" applyAlignment="1">
      <alignment horizontal="center" vertical="center" wrapText="1"/>
    </xf>
    <xf numFmtId="0" fontId="13" fillId="0" borderId="8" xfId="195" applyBorder="1">
      <alignment vertical="center"/>
    </xf>
    <xf numFmtId="0" fontId="13" fillId="0" borderId="9" xfId="195" applyBorder="1">
      <alignment vertical="center"/>
    </xf>
    <xf numFmtId="0" fontId="0" fillId="0" borderId="1" xfId="188" applyFont="1" applyBorder="1" applyAlignment="1">
      <alignment vertical="center" wrapText="1"/>
    </xf>
    <xf numFmtId="0" fontId="0" fillId="0" borderId="6" xfId="188" applyFont="1" applyBorder="1" applyAlignment="1">
      <alignment horizontal="left" vertical="center" wrapText="1"/>
    </xf>
    <xf numFmtId="0" fontId="0" fillId="0" borderId="8" xfId="188" applyFont="1" applyBorder="1" applyAlignment="1">
      <alignment horizontal="left" vertical="center" wrapText="1"/>
    </xf>
    <xf numFmtId="0" fontId="13" fillId="0" borderId="14" xfId="195" applyBorder="1">
      <alignment vertical="center"/>
    </xf>
    <xf numFmtId="0" fontId="13" fillId="0" borderId="0" xfId="195">
      <alignment vertical="center"/>
    </xf>
    <xf numFmtId="0" fontId="13" fillId="0" borderId="15" xfId="195" applyBorder="1">
      <alignment vertical="center"/>
    </xf>
    <xf numFmtId="0" fontId="0" fillId="0" borderId="1" xfId="188" applyFont="1" applyBorder="1" applyAlignment="1">
      <alignment horizontal="left" vertical="top" wrapText="1"/>
    </xf>
    <xf numFmtId="0" fontId="21" fillId="0" borderId="1" xfId="188" applyFont="1" applyBorder="1" applyAlignment="1">
      <alignment horizontal="center" vertical="center" wrapText="1"/>
    </xf>
    <xf numFmtId="9" fontId="0" fillId="0" borderId="1" xfId="188" applyNumberFormat="1" applyFont="1" applyBorder="1" applyAlignment="1">
      <alignment horizontal="center" vertical="center" wrapText="1"/>
    </xf>
    <xf numFmtId="0" fontId="0" fillId="0" borderId="11" xfId="188" applyFont="1" applyBorder="1" applyAlignment="1">
      <alignment horizontal="center" vertical="center" wrapText="1"/>
    </xf>
    <xf numFmtId="0" fontId="0" fillId="0" borderId="2" xfId="188" applyFont="1" applyBorder="1" applyAlignment="1">
      <alignment horizontal="left" vertical="center" wrapText="1"/>
    </xf>
    <xf numFmtId="0" fontId="0" fillId="0" borderId="4" xfId="188" applyFont="1" applyBorder="1" applyAlignment="1">
      <alignment horizontal="left" vertical="center" wrapText="1"/>
    </xf>
    <xf numFmtId="0" fontId="0" fillId="0" borderId="12" xfId="188" applyFont="1" applyBorder="1" applyAlignment="1">
      <alignment horizontal="center" vertical="center" wrapText="1"/>
    </xf>
    <xf numFmtId="0" fontId="22" fillId="0" borderId="1" xfId="189" applyFont="1" applyFill="1" applyBorder="1" applyAlignment="1">
      <alignment horizontal="left" vertical="center" wrapText="1"/>
    </xf>
    <xf numFmtId="0" fontId="22" fillId="0" borderId="1" xfId="189" applyFont="1" applyFill="1" applyBorder="1" applyAlignment="1">
      <alignment horizontal="center" vertical="center" wrapText="1"/>
    </xf>
    <xf numFmtId="0" fontId="0" fillId="0" borderId="4" xfId="188" applyBorder="1" applyAlignment="1">
      <alignment horizontal="center" vertical="center" wrapText="1"/>
    </xf>
    <xf numFmtId="0" fontId="15" fillId="0" borderId="0" xfId="188" applyFont="1"/>
    <xf numFmtId="0" fontId="23" fillId="0" borderId="0" xfId="188" applyFont="1"/>
    <xf numFmtId="0" fontId="24" fillId="0" borderId="0" xfId="188" applyFont="1" applyBorder="1" applyAlignment="1">
      <alignment horizontal="center" vertical="center"/>
    </xf>
    <xf numFmtId="0" fontId="25" fillId="0" borderId="0" xfId="188" applyFont="1" applyBorder="1" applyAlignment="1">
      <alignment horizontal="center" vertical="center"/>
    </xf>
    <xf numFmtId="0" fontId="14" fillId="0" borderId="5" xfId="188" applyFont="1" applyBorder="1" applyAlignment="1">
      <alignment horizontal="left" vertical="center"/>
    </xf>
    <xf numFmtId="0" fontId="14" fillId="0" borderId="5" xfId="188" applyFont="1" applyBorder="1" applyAlignment="1">
      <alignment horizontal="center" vertical="center"/>
    </xf>
    <xf numFmtId="179" fontId="26" fillId="0" borderId="1" xfId="89" applyFont="1" applyBorder="1" applyAlignment="1">
      <alignment horizontal="center" vertical="center"/>
    </xf>
    <xf numFmtId="0" fontId="14" fillId="0" borderId="1" xfId="188" applyFont="1" applyBorder="1" applyAlignment="1">
      <alignment horizontal="center" vertical="center"/>
    </xf>
    <xf numFmtId="0" fontId="27" fillId="0" borderId="1" xfId="188" applyFont="1" applyBorder="1" applyAlignment="1">
      <alignment horizontal="center" vertical="center"/>
    </xf>
    <xf numFmtId="0" fontId="14" fillId="0" borderId="2" xfId="188" applyFont="1" applyBorder="1" applyAlignment="1">
      <alignment horizontal="left" vertical="center"/>
    </xf>
    <xf numFmtId="0" fontId="14" fillId="0" borderId="3" xfId="188" applyFont="1" applyBorder="1" applyAlignment="1">
      <alignment horizontal="left" vertical="center"/>
    </xf>
    <xf numFmtId="0" fontId="14" fillId="0" borderId="4" xfId="188" applyFont="1" applyBorder="1" applyAlignment="1">
      <alignment horizontal="left" vertical="center"/>
    </xf>
    <xf numFmtId="0" fontId="14" fillId="0" borderId="2" xfId="188" applyFont="1" applyBorder="1" applyAlignment="1">
      <alignment horizontal="left" vertical="center" wrapText="1"/>
    </xf>
    <xf numFmtId="0" fontId="14" fillId="0" borderId="3" xfId="188" applyFont="1" applyBorder="1" applyAlignment="1">
      <alignment horizontal="left" vertical="center" wrapText="1"/>
    </xf>
    <xf numFmtId="0" fontId="14" fillId="0" borderId="4" xfId="188" applyFont="1" applyBorder="1" applyAlignment="1">
      <alignment horizontal="left" vertical="center" wrapText="1"/>
    </xf>
    <xf numFmtId="0" fontId="26" fillId="0" borderId="1" xfId="188" applyFont="1" applyBorder="1" applyAlignment="1">
      <alignment horizontal="center" vertical="center" textRotation="255" wrapText="1"/>
    </xf>
    <xf numFmtId="0" fontId="14" fillId="0" borderId="2" xfId="188" applyFont="1" applyBorder="1" applyAlignment="1">
      <alignment horizontal="center" vertical="center"/>
    </xf>
    <xf numFmtId="0" fontId="14" fillId="0" borderId="4" xfId="188" applyFont="1" applyBorder="1" applyAlignment="1">
      <alignment horizontal="center" vertical="center"/>
    </xf>
    <xf numFmtId="0" fontId="26" fillId="0" borderId="1" xfId="188" applyFont="1" applyBorder="1" applyAlignment="1">
      <alignment horizontal="center" vertical="center" textRotation="255"/>
    </xf>
    <xf numFmtId="0" fontId="28" fillId="0" borderId="2" xfId="188" applyFont="1" applyBorder="1" applyAlignment="1">
      <alignment horizontal="left" vertical="center" wrapText="1"/>
    </xf>
    <xf numFmtId="0" fontId="28" fillId="0" borderId="3" xfId="188" applyFont="1" applyBorder="1" applyAlignment="1">
      <alignment horizontal="left" vertical="center" wrapText="1"/>
    </xf>
    <xf numFmtId="0" fontId="28" fillId="0" borderId="4" xfId="188" applyFont="1" applyBorder="1" applyAlignment="1">
      <alignment horizontal="left" vertical="center" wrapText="1"/>
    </xf>
    <xf numFmtId="0" fontId="23" fillId="0" borderId="0" xfId="188" applyFont="1" applyBorder="1"/>
    <xf numFmtId="0" fontId="27" fillId="0" borderId="1" xfId="188" applyFont="1" applyBorder="1" applyAlignment="1">
      <alignment horizontal="center" vertical="center" wrapText="1"/>
    </xf>
    <xf numFmtId="0" fontId="27" fillId="0" borderId="2" xfId="188" applyFont="1" applyBorder="1" applyAlignment="1">
      <alignment horizontal="center" vertical="center" wrapText="1"/>
    </xf>
    <xf numFmtId="0" fontId="27" fillId="0" borderId="4" xfId="188" applyFont="1" applyBorder="1" applyAlignment="1">
      <alignment horizontal="center" vertical="center" wrapText="1"/>
    </xf>
    <xf numFmtId="0" fontId="29" fillId="0" borderId="0" xfId="188" applyFont="1" applyBorder="1" applyAlignment="1">
      <alignment horizontal="center" vertical="center" wrapText="1"/>
    </xf>
    <xf numFmtId="0" fontId="14" fillId="0" borderId="1" xfId="188" applyFont="1" applyBorder="1" applyAlignment="1">
      <alignment horizontal="center" vertical="center" wrapText="1"/>
    </xf>
    <xf numFmtId="0" fontId="14" fillId="0" borderId="2" xfId="188" applyFont="1" applyBorder="1" applyAlignment="1">
      <alignment horizontal="center" vertical="center" wrapText="1"/>
    </xf>
    <xf numFmtId="0" fontId="14" fillId="0" borderId="4" xfId="188" applyFont="1" applyBorder="1" applyAlignment="1">
      <alignment horizontal="center" vertical="center" wrapText="1"/>
    </xf>
    <xf numFmtId="0" fontId="30" fillId="0" borderId="0" xfId="188" applyFont="1" applyBorder="1" applyAlignment="1">
      <alignment horizontal="left" vertical="center" wrapText="1"/>
    </xf>
    <xf numFmtId="9" fontId="14" fillId="0" borderId="2" xfId="188" applyNumberFormat="1" applyFont="1" applyBorder="1" applyAlignment="1">
      <alignment horizontal="center" vertical="center" wrapText="1"/>
    </xf>
    <xf numFmtId="9" fontId="14" fillId="0" borderId="4" xfId="188" applyNumberFormat="1" applyFont="1" applyBorder="1" applyAlignment="1">
      <alignment horizontal="center" vertical="center" wrapText="1"/>
    </xf>
    <xf numFmtId="0" fontId="14" fillId="0" borderId="11" xfId="188" applyFont="1" applyBorder="1" applyAlignment="1">
      <alignment horizontal="center" vertical="center" wrapText="1"/>
    </xf>
    <xf numFmtId="0" fontId="14" fillId="0" borderId="12" xfId="188" applyFont="1" applyBorder="1" applyAlignment="1">
      <alignment horizontal="center" vertical="center" wrapText="1"/>
    </xf>
    <xf numFmtId="0" fontId="14" fillId="0" borderId="13" xfId="188" applyFont="1" applyBorder="1" applyAlignment="1">
      <alignment horizontal="center" vertical="center" wrapText="1"/>
    </xf>
    <xf numFmtId="0" fontId="0" fillId="0" borderId="0" xfId="0" applyBorder="1" applyAlignment="1"/>
    <xf numFmtId="0" fontId="31"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1" fillId="0" borderId="2" xfId="0" applyNumberFormat="1" applyFont="1" applyFill="1" applyBorder="1" applyAlignment="1">
      <alignment horizontal="left" vertical="top" wrapText="1"/>
    </xf>
    <xf numFmtId="0" fontId="21" fillId="0" borderId="3" xfId="0" applyNumberFormat="1" applyFont="1" applyFill="1" applyBorder="1" applyAlignment="1">
      <alignment horizontal="left" vertical="top" wrapText="1"/>
    </xf>
    <xf numFmtId="0" fontId="21" fillId="0" borderId="4" xfId="0" applyNumberFormat="1" applyFont="1" applyFill="1" applyBorder="1" applyAlignment="1">
      <alignment horizontal="left" vertical="top"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1" fillId="0" borderId="1" xfId="0" applyFont="1" applyBorder="1" applyAlignment="1">
      <alignment horizontal="left" vertical="center" wrapText="1"/>
    </xf>
    <xf numFmtId="0" fontId="22" fillId="0" borderId="13" xfId="0" applyFont="1" applyFill="1" applyBorder="1" applyAlignment="1">
      <alignment horizontal="left" vertical="center" wrapText="1"/>
    </xf>
    <xf numFmtId="4" fontId="22" fillId="0" borderId="13" xfId="0" applyNumberFormat="1" applyFont="1" applyFill="1" applyBorder="1" applyAlignment="1">
      <alignment horizontal="center" vertical="center" wrapText="1"/>
    </xf>
    <xf numFmtId="184" fontId="22" fillId="0"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9" fontId="22" fillId="0" borderId="1" xfId="0" applyNumberFormat="1"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1" fillId="0" borderId="1" xfId="0" applyFont="1" applyBorder="1" applyAlignment="1">
      <alignment horizontal="center" vertical="center" wrapText="1"/>
    </xf>
    <xf numFmtId="9" fontId="21" fillId="0" borderId="1" xfId="0" applyNumberFormat="1" applyFont="1" applyBorder="1" applyAlignment="1">
      <alignment horizontal="center" vertical="center" wrapText="1"/>
    </xf>
    <xf numFmtId="0" fontId="22" fillId="0" borderId="12" xfId="0" applyFont="1" applyFill="1" applyBorder="1" applyAlignment="1">
      <alignment vertical="center" wrapText="1"/>
    </xf>
    <xf numFmtId="0" fontId="22" fillId="0" borderId="11" xfId="0" applyFont="1" applyFill="1" applyBorder="1" applyAlignment="1">
      <alignment vertical="center" wrapText="1"/>
    </xf>
    <xf numFmtId="0" fontId="22" fillId="0" borderId="13" xfId="0" applyFont="1" applyFill="1" applyBorder="1" applyAlignment="1">
      <alignment vertical="center" wrapText="1"/>
    </xf>
    <xf numFmtId="0" fontId="21" fillId="0" borderId="1" xfId="0" applyFont="1" applyBorder="1" applyAlignment="1">
      <alignment horizontal="justify" vertical="center" wrapText="1"/>
    </xf>
    <xf numFmtId="0" fontId="22" fillId="0" borderId="2" xfId="0" applyFont="1" applyFill="1" applyBorder="1" applyAlignment="1">
      <alignment vertical="center" wrapText="1"/>
    </xf>
    <xf numFmtId="0" fontId="22" fillId="0" borderId="4" xfId="0" applyFont="1" applyFill="1" applyBorder="1" applyAlignment="1">
      <alignment vertical="center" wrapText="1"/>
    </xf>
    <xf numFmtId="0" fontId="21" fillId="0" borderId="2" xfId="0" applyFont="1" applyBorder="1" applyAlignment="1">
      <alignment vertical="center" wrapText="1"/>
    </xf>
    <xf numFmtId="0" fontId="21" fillId="0" borderId="4" xfId="0" applyFont="1" applyBorder="1" applyAlignment="1">
      <alignment vertical="center" wrapText="1"/>
    </xf>
    <xf numFmtId="0" fontId="22"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177" fontId="21" fillId="0" borderId="1" xfId="0" applyNumberFormat="1" applyFont="1" applyBorder="1" applyAlignment="1">
      <alignment horizontal="center" vertical="center" wrapText="1" shrinkToFit="1"/>
    </xf>
    <xf numFmtId="177" fontId="21" fillId="0" borderId="2" xfId="0" applyNumberFormat="1" applyFont="1" applyFill="1" applyBorder="1" applyAlignment="1">
      <alignment horizontal="center" vertical="center" wrapText="1" shrinkToFit="1"/>
    </xf>
    <xf numFmtId="177" fontId="21" fillId="0" borderId="3" xfId="0" applyNumberFormat="1" applyFont="1" applyFill="1" applyBorder="1" applyAlignment="1">
      <alignment horizontal="center" vertical="center" wrapText="1" shrinkToFit="1"/>
    </xf>
    <xf numFmtId="177" fontId="21" fillId="0" borderId="4" xfId="0" applyNumberFormat="1" applyFont="1" applyFill="1" applyBorder="1" applyAlignment="1">
      <alignment horizontal="center" vertical="center" wrapText="1" shrinkToFit="1"/>
    </xf>
    <xf numFmtId="185" fontId="34" fillId="0" borderId="1" xfId="0" applyNumberFormat="1" applyFont="1" applyBorder="1" applyAlignment="1">
      <alignment horizontal="center" vertical="center" wrapText="1" shrinkToFit="1"/>
    </xf>
    <xf numFmtId="0" fontId="21" fillId="0" borderId="1" xfId="0" applyFont="1" applyBorder="1" applyAlignment="1">
      <alignment vertical="center" wrapText="1"/>
    </xf>
    <xf numFmtId="0" fontId="35" fillId="0" borderId="0" xfId="203" applyFill="1">
      <alignment vertical="center"/>
    </xf>
    <xf numFmtId="0" fontId="21" fillId="0" borderId="0" xfId="203" applyFont="1" applyFill="1">
      <alignment vertical="center"/>
    </xf>
    <xf numFmtId="0" fontId="21" fillId="0" borderId="0" xfId="203" applyFont="1" applyFill="1" applyAlignment="1">
      <alignment vertical="center" wrapText="1"/>
    </xf>
    <xf numFmtId="0" fontId="21" fillId="0" borderId="0" xfId="203" applyFont="1" applyFill="1" applyAlignment="1">
      <alignment vertical="center"/>
    </xf>
    <xf numFmtId="0" fontId="17" fillId="0" borderId="0" xfId="198" applyFont="1" applyFill="1" applyAlignment="1">
      <alignment vertical="center"/>
    </xf>
    <xf numFmtId="0" fontId="0" fillId="0" borderId="0" xfId="198" applyFill="1" applyAlignment="1">
      <alignment vertical="center"/>
    </xf>
    <xf numFmtId="0" fontId="36" fillId="0" borderId="0" xfId="198" applyFont="1" applyFill="1" applyBorder="1" applyAlignment="1">
      <alignment horizontal="center" vertical="center"/>
    </xf>
    <xf numFmtId="49" fontId="21" fillId="0" borderId="5" xfId="201" applyNumberFormat="1" applyFont="1" applyFill="1" applyBorder="1" applyAlignment="1" applyProtection="1">
      <alignment vertical="center"/>
    </xf>
    <xf numFmtId="186" fontId="21" fillId="0" borderId="5" xfId="60" applyNumberFormat="1" applyFont="1" applyFill="1" applyBorder="1" applyAlignment="1" applyProtection="1">
      <alignment vertical="center"/>
    </xf>
    <xf numFmtId="0" fontId="21" fillId="0" borderId="2" xfId="60" applyNumberFormat="1" applyFont="1" applyFill="1" applyBorder="1" applyAlignment="1" applyProtection="1">
      <alignment horizontal="center" vertical="center"/>
    </xf>
    <xf numFmtId="0" fontId="21" fillId="0" borderId="3" xfId="60" applyNumberFormat="1" applyFont="1" applyFill="1" applyBorder="1" applyAlignment="1" applyProtection="1">
      <alignment horizontal="center" vertical="center"/>
    </xf>
    <xf numFmtId="0" fontId="21" fillId="0" borderId="4" xfId="60" applyNumberFormat="1" applyFont="1" applyFill="1" applyBorder="1" applyAlignment="1" applyProtection="1">
      <alignment horizontal="center" vertical="center"/>
    </xf>
    <xf numFmtId="0" fontId="21" fillId="0" borderId="11" xfId="60" applyNumberFormat="1" applyFont="1" applyFill="1" applyBorder="1" applyAlignment="1" applyProtection="1">
      <alignment horizontal="center" vertical="center"/>
    </xf>
    <xf numFmtId="0" fontId="21" fillId="0" borderId="1" xfId="60" applyNumberFormat="1" applyFont="1" applyFill="1" applyBorder="1" applyAlignment="1" applyProtection="1">
      <alignment horizontal="center" vertical="center" wrapText="1"/>
    </xf>
    <xf numFmtId="0" fontId="21" fillId="0" borderId="1" xfId="60" applyFont="1" applyFill="1" applyBorder="1" applyAlignment="1">
      <alignment horizontal="center" vertical="center"/>
    </xf>
    <xf numFmtId="187" fontId="21" fillId="0" borderId="1" xfId="60" applyNumberFormat="1" applyFont="1" applyFill="1" applyBorder="1" applyAlignment="1" applyProtection="1">
      <alignment horizontal="center" vertical="center" wrapText="1"/>
    </xf>
    <xf numFmtId="178" fontId="21" fillId="0" borderId="1" xfId="60" applyNumberFormat="1" applyFont="1" applyFill="1" applyBorder="1" applyAlignment="1" applyProtection="1">
      <alignment horizontal="center" vertical="center" wrapText="1"/>
    </xf>
    <xf numFmtId="0" fontId="21" fillId="0" borderId="12" xfId="60" applyNumberFormat="1" applyFont="1" applyFill="1" applyBorder="1" applyAlignment="1" applyProtection="1">
      <alignment horizontal="center" vertical="center"/>
    </xf>
    <xf numFmtId="0" fontId="21" fillId="0" borderId="11" xfId="60" applyNumberFormat="1" applyFont="1" applyFill="1" applyBorder="1" applyAlignment="1" applyProtection="1">
      <alignment horizontal="center" vertical="center" wrapText="1"/>
    </xf>
    <xf numFmtId="0" fontId="21" fillId="0" borderId="13" xfId="60" applyNumberFormat="1" applyFont="1" applyFill="1" applyBorder="1" applyAlignment="1" applyProtection="1">
      <alignment horizontal="center" vertical="center"/>
    </xf>
    <xf numFmtId="0" fontId="21" fillId="0" borderId="13" xfId="60" applyNumberFormat="1" applyFont="1" applyFill="1" applyBorder="1" applyAlignment="1" applyProtection="1">
      <alignment horizontal="center" vertical="center" wrapText="1"/>
    </xf>
    <xf numFmtId="0" fontId="21" fillId="0" borderId="1" xfId="203" applyFont="1" applyFill="1" applyBorder="1" applyAlignment="1">
      <alignment horizontal="center" vertical="center"/>
    </xf>
    <xf numFmtId="178" fontId="21" fillId="0" borderId="1" xfId="60" applyNumberFormat="1" applyFont="1" applyFill="1" applyBorder="1" applyAlignment="1" applyProtection="1">
      <alignment horizontal="center" vertical="center"/>
    </xf>
    <xf numFmtId="0" fontId="21" fillId="0" borderId="1" xfId="60" applyNumberFormat="1" applyFont="1" applyFill="1" applyBorder="1" applyAlignment="1" applyProtection="1">
      <alignment horizontal="center" vertical="center"/>
    </xf>
    <xf numFmtId="49" fontId="21" fillId="0" borderId="1" xfId="203" applyNumberFormat="1" applyFont="1" applyFill="1" applyBorder="1" applyAlignment="1">
      <alignment horizontal="left" vertical="center"/>
    </xf>
    <xf numFmtId="49" fontId="21" fillId="0" borderId="1" xfId="60" applyNumberFormat="1" applyFont="1" applyFill="1" applyBorder="1" applyAlignment="1">
      <alignment horizontal="left" vertical="center"/>
    </xf>
    <xf numFmtId="49" fontId="21" fillId="0" borderId="1" xfId="60" applyNumberFormat="1" applyFont="1" applyFill="1" applyBorder="1" applyAlignment="1">
      <alignment horizontal="left" vertical="center" wrapText="1"/>
    </xf>
    <xf numFmtId="188" fontId="21" fillId="0" borderId="1" xfId="60" applyNumberFormat="1" applyFont="1" applyFill="1" applyBorder="1" applyAlignment="1">
      <alignment horizontal="right" vertical="center"/>
    </xf>
    <xf numFmtId="189" fontId="0" fillId="0" borderId="0" xfId="198" applyNumberFormat="1" applyFill="1" applyAlignment="1">
      <alignment vertical="center"/>
    </xf>
    <xf numFmtId="186" fontId="21" fillId="0" borderId="5" xfId="60" applyNumberFormat="1" applyFont="1" applyFill="1" applyBorder="1" applyAlignment="1" applyProtection="1">
      <alignment horizontal="center" vertical="center"/>
    </xf>
    <xf numFmtId="0" fontId="21" fillId="0" borderId="2" xfId="60" applyFont="1" applyFill="1" applyBorder="1" applyAlignment="1">
      <alignment horizontal="center" vertical="center"/>
    </xf>
    <xf numFmtId="0" fontId="21" fillId="0" borderId="3" xfId="60" applyFont="1" applyFill="1" applyBorder="1" applyAlignment="1">
      <alignment horizontal="center" vertical="center"/>
    </xf>
    <xf numFmtId="0" fontId="21" fillId="0" borderId="4" xfId="60" applyFont="1" applyFill="1" applyBorder="1" applyAlignment="1">
      <alignment horizontal="center" vertical="center"/>
    </xf>
    <xf numFmtId="0" fontId="21" fillId="0" borderId="11" xfId="60" applyFont="1" applyFill="1" applyBorder="1" applyAlignment="1">
      <alignment horizontal="center" vertical="center" wrapText="1"/>
    </xf>
    <xf numFmtId="0" fontId="21" fillId="0" borderId="13" xfId="60" applyFont="1" applyFill="1" applyBorder="1" applyAlignment="1">
      <alignment horizontal="center" vertical="center" wrapText="1"/>
    </xf>
    <xf numFmtId="0" fontId="35" fillId="0" borderId="0" xfId="203" applyFill="1" applyAlignment="1">
      <alignment vertical="center"/>
    </xf>
    <xf numFmtId="0" fontId="0" fillId="0" borderId="0" xfId="203" applyFont="1" applyFill="1">
      <alignment vertical="center"/>
    </xf>
    <xf numFmtId="0" fontId="35" fillId="0" borderId="0" xfId="203" applyFill="1" applyAlignment="1">
      <alignment vertical="center" wrapText="1"/>
    </xf>
    <xf numFmtId="0" fontId="36" fillId="0" borderId="0" xfId="60" applyNumberFormat="1" applyFont="1" applyFill="1" applyAlignment="1" applyProtection="1">
      <alignment horizontal="center" vertical="center" wrapText="1"/>
    </xf>
    <xf numFmtId="49" fontId="21" fillId="0" borderId="5" xfId="201" applyNumberFormat="1" applyFont="1" applyFill="1" applyBorder="1" applyAlignment="1" applyProtection="1">
      <alignment vertical="center" wrapText="1"/>
    </xf>
    <xf numFmtId="186" fontId="21" fillId="0" borderId="0" xfId="60" applyNumberFormat="1" applyFont="1" applyFill="1" applyAlignment="1" applyProtection="1">
      <alignment vertical="center" wrapText="1"/>
    </xf>
    <xf numFmtId="186" fontId="21" fillId="0" borderId="5" xfId="60" applyNumberFormat="1" applyFont="1" applyFill="1" applyBorder="1" applyAlignment="1" applyProtection="1">
      <alignment vertical="center" wrapText="1"/>
    </xf>
    <xf numFmtId="0" fontId="21" fillId="0" borderId="2" xfId="60" applyNumberFormat="1" applyFont="1" applyFill="1" applyBorder="1" applyAlignment="1" applyProtection="1">
      <alignment horizontal="center" vertical="center" wrapText="1"/>
    </xf>
    <xf numFmtId="0" fontId="21" fillId="0" borderId="3" xfId="60" applyNumberFormat="1" applyFont="1" applyFill="1" applyBorder="1" applyAlignment="1" applyProtection="1">
      <alignment horizontal="center" vertical="center" wrapText="1"/>
    </xf>
    <xf numFmtId="0" fontId="21" fillId="0" borderId="4" xfId="60" applyNumberFormat="1" applyFont="1" applyFill="1" applyBorder="1" applyAlignment="1" applyProtection="1">
      <alignment horizontal="center" vertical="center" wrapText="1"/>
    </xf>
    <xf numFmtId="0" fontId="21" fillId="0" borderId="1" xfId="60" applyFont="1" applyFill="1" applyBorder="1" applyAlignment="1">
      <alignment horizontal="center" vertical="center" wrapText="1"/>
    </xf>
    <xf numFmtId="0" fontId="21" fillId="0" borderId="12" xfId="60" applyNumberFormat="1" applyFont="1" applyFill="1" applyBorder="1" applyAlignment="1" applyProtection="1">
      <alignment horizontal="center" vertical="center" wrapText="1"/>
    </xf>
    <xf numFmtId="0" fontId="21" fillId="0" borderId="1" xfId="203" applyFont="1" applyFill="1" applyBorder="1" applyAlignment="1">
      <alignment horizontal="center" vertical="center" wrapText="1"/>
    </xf>
    <xf numFmtId="49" fontId="21" fillId="0" borderId="1" xfId="0" applyNumberFormat="1" applyFont="1" applyFill="1" applyBorder="1" applyAlignment="1" applyProtection="1">
      <alignment vertical="center" wrapText="1"/>
    </xf>
    <xf numFmtId="49" fontId="0" fillId="0" borderId="1" xfId="0" applyNumberFormat="1" applyFont="1" applyFill="1" applyBorder="1" applyAlignment="1" applyProtection="1">
      <alignment vertical="center" wrapText="1"/>
    </xf>
    <xf numFmtId="49" fontId="0" fillId="0" borderId="1" xfId="0" applyNumberFormat="1" applyFont="1" applyFill="1" applyBorder="1" applyAlignment="1" applyProtection="1">
      <alignment horizontal="left" vertical="center" wrapText="1"/>
    </xf>
    <xf numFmtId="181" fontId="0" fillId="0" borderId="1" xfId="0" applyNumberFormat="1" applyFont="1" applyFill="1" applyBorder="1" applyAlignment="1" applyProtection="1">
      <alignment vertical="center" wrapText="1"/>
    </xf>
    <xf numFmtId="4" fontId="0" fillId="0" borderId="1" xfId="0" applyNumberFormat="1" applyFont="1" applyFill="1" applyBorder="1" applyAlignment="1" applyProtection="1">
      <alignment vertical="center" wrapText="1"/>
    </xf>
    <xf numFmtId="188" fontId="21" fillId="0" borderId="1" xfId="60" applyNumberFormat="1" applyFont="1" applyFill="1" applyBorder="1" applyAlignment="1">
      <alignment horizontal="right" vertical="center" wrapText="1"/>
    </xf>
    <xf numFmtId="0" fontId="0" fillId="0" borderId="1" xfId="60" applyFont="1" applyFill="1" applyBorder="1" applyAlignment="1">
      <alignment wrapText="1"/>
    </xf>
    <xf numFmtId="0" fontId="0" fillId="0" borderId="0" xfId="60" applyFont="1" applyFill="1" applyAlignment="1"/>
    <xf numFmtId="186" fontId="21" fillId="0" borderId="5" xfId="60" applyNumberFormat="1" applyFont="1" applyFill="1" applyBorder="1" applyAlignment="1" applyProtection="1">
      <alignment horizontal="center" vertical="center" wrapText="1"/>
    </xf>
    <xf numFmtId="0" fontId="21" fillId="0" borderId="1" xfId="203" applyFont="1" applyFill="1" applyBorder="1" applyAlignment="1">
      <alignment vertical="center" wrapText="1"/>
    </xf>
    <xf numFmtId="0" fontId="0" fillId="0" borderId="1" xfId="203" applyFont="1" applyFill="1" applyBorder="1" applyAlignment="1">
      <alignment vertical="center" wrapText="1"/>
    </xf>
    <xf numFmtId="0" fontId="18" fillId="0" borderId="0" xfId="173" applyFont="1" applyFill="1">
      <alignment vertical="center"/>
    </xf>
    <xf numFmtId="0" fontId="0" fillId="0" borderId="0" xfId="173" applyFont="1" applyFill="1">
      <alignment vertical="center"/>
    </xf>
    <xf numFmtId="0" fontId="0" fillId="0" borderId="0" xfId="173" applyFill="1">
      <alignment vertical="center"/>
    </xf>
    <xf numFmtId="0" fontId="21" fillId="0" borderId="0" xfId="201" applyFont="1" applyFill="1" applyAlignment="1"/>
    <xf numFmtId="0" fontId="36" fillId="0" borderId="0" xfId="173" applyFont="1" applyFill="1" applyAlignment="1">
      <alignment horizontal="center" vertical="center"/>
    </xf>
    <xf numFmtId="0" fontId="37" fillId="0" borderId="0" xfId="173" applyFont="1" applyFill="1" applyAlignment="1">
      <alignment vertical="center"/>
    </xf>
    <xf numFmtId="0" fontId="21" fillId="0" borderId="0" xfId="0" applyFont="1" applyFill="1">
      <alignment vertical="center"/>
    </xf>
    <xf numFmtId="0" fontId="21" fillId="0" borderId="0" xfId="173" applyFont="1" applyFill="1" applyAlignment="1">
      <alignment horizontal="center" vertical="center"/>
    </xf>
    <xf numFmtId="0" fontId="17" fillId="0" borderId="1" xfId="173" applyFont="1" applyFill="1" applyBorder="1" applyAlignment="1">
      <alignment horizontal="center" vertical="center"/>
    </xf>
    <xf numFmtId="0" fontId="17" fillId="0" borderId="1" xfId="173" applyFont="1" applyFill="1" applyBorder="1" applyAlignment="1">
      <alignment horizontal="center" vertical="center" wrapText="1"/>
    </xf>
    <xf numFmtId="0" fontId="0" fillId="0" borderId="1" xfId="173" applyFont="1" applyFill="1" applyBorder="1" applyAlignment="1">
      <alignment horizontal="center" vertical="center"/>
    </xf>
    <xf numFmtId="176" fontId="0" fillId="0" borderId="1" xfId="173" applyNumberFormat="1" applyFont="1" applyFill="1" applyBorder="1" applyAlignment="1">
      <alignment horizontal="right" vertical="center"/>
    </xf>
    <xf numFmtId="0" fontId="0" fillId="0" borderId="1" xfId="173" applyFont="1" applyFill="1" applyBorder="1">
      <alignment vertical="center"/>
    </xf>
    <xf numFmtId="0" fontId="0" fillId="0" borderId="0" xfId="0" applyFill="1">
      <alignment vertical="center"/>
    </xf>
    <xf numFmtId="0" fontId="0" fillId="0" borderId="0" xfId="0" applyFill="1" applyAlignment="1">
      <alignment vertical="center" wrapText="1"/>
    </xf>
    <xf numFmtId="0" fontId="38" fillId="0" borderId="0" xfId="0" applyFont="1" applyFill="1" applyAlignment="1">
      <alignment vertical="center"/>
    </xf>
    <xf numFmtId="0" fontId="38" fillId="2" borderId="0" xfId="0" applyFont="1" applyFill="1" applyAlignment="1">
      <alignment vertical="center"/>
    </xf>
    <xf numFmtId="0" fontId="38" fillId="0" borderId="0" xfId="0" applyFont="1" applyFill="1" applyAlignment="1">
      <alignment horizontal="left" vertical="center"/>
    </xf>
    <xf numFmtId="49" fontId="38" fillId="0" borderId="0" xfId="0" applyNumberFormat="1" applyFont="1" applyFill="1" applyAlignment="1">
      <alignment vertical="center"/>
    </xf>
    <xf numFmtId="0" fontId="39" fillId="0" borderId="0" xfId="0" applyFont="1" applyFill="1" applyBorder="1" applyAlignment="1">
      <alignment horizontal="right" vertical="center" wrapText="1"/>
    </xf>
    <xf numFmtId="49" fontId="39" fillId="0" borderId="0" xfId="0" applyNumberFormat="1" applyFont="1" applyFill="1" applyBorder="1" applyAlignment="1">
      <alignment horizontal="right" vertical="center" wrapText="1"/>
    </xf>
    <xf numFmtId="0" fontId="40" fillId="0" borderId="0" xfId="0" applyFont="1" applyFill="1" applyBorder="1" applyAlignment="1">
      <alignment horizontal="center" vertical="center" wrapText="1"/>
    </xf>
    <xf numFmtId="49" fontId="40" fillId="0" borderId="0" xfId="0" applyNumberFormat="1" applyFont="1" applyFill="1" applyBorder="1" applyAlignment="1">
      <alignment horizontal="center" vertical="center" wrapText="1"/>
    </xf>
    <xf numFmtId="0" fontId="39" fillId="0" borderId="0" xfId="0" applyFont="1" applyFill="1" applyBorder="1" applyAlignment="1">
      <alignment horizontal="left" vertical="center" wrapText="1"/>
    </xf>
    <xf numFmtId="49" fontId="39" fillId="0" borderId="0" xfId="0" applyNumberFormat="1" applyFont="1" applyFill="1" applyBorder="1" applyAlignment="1">
      <alignment horizontal="left" vertical="center" wrapText="1"/>
    </xf>
    <xf numFmtId="0" fontId="39" fillId="0" borderId="16" xfId="0" applyFont="1" applyFill="1" applyBorder="1" applyAlignment="1">
      <alignment horizontal="left" vertical="center" wrapText="1"/>
    </xf>
    <xf numFmtId="49" fontId="39" fillId="0" borderId="16" xfId="0" applyNumberFormat="1" applyFont="1" applyFill="1" applyBorder="1" applyAlignment="1">
      <alignment horizontal="center" vertical="center" wrapText="1"/>
    </xf>
    <xf numFmtId="0" fontId="39" fillId="0" borderId="16" xfId="0" applyFont="1" applyFill="1" applyBorder="1" applyAlignment="1">
      <alignment horizontal="center" vertical="center" wrapText="1"/>
    </xf>
    <xf numFmtId="190" fontId="39" fillId="0" borderId="16" xfId="0" applyNumberFormat="1" applyFont="1" applyFill="1" applyBorder="1" applyAlignment="1">
      <alignment horizontal="right" vertical="center" wrapText="1"/>
    </xf>
    <xf numFmtId="0" fontId="12" fillId="0" borderId="1" xfId="206" applyFont="1" applyFill="1" applyBorder="1" applyAlignment="1">
      <alignment horizontal="left" vertical="center" wrapText="1"/>
    </xf>
    <xf numFmtId="49" fontId="12" fillId="0" borderId="1" xfId="206" applyNumberFormat="1" applyFont="1" applyFill="1" applyBorder="1" applyAlignment="1">
      <alignment vertical="center" wrapText="1"/>
    </xf>
    <xf numFmtId="0" fontId="12" fillId="0" borderId="1" xfId="206" applyFont="1" applyFill="1" applyBorder="1" applyAlignment="1">
      <alignment vertical="center" wrapText="1"/>
    </xf>
    <xf numFmtId="176" fontId="13" fillId="0" borderId="11" xfId="206" applyNumberFormat="1" applyFont="1" applyFill="1" applyBorder="1" applyAlignment="1">
      <alignment horizontal="center" vertical="center" wrapText="1"/>
    </xf>
    <xf numFmtId="49" fontId="13" fillId="0" borderId="2" xfId="206" applyNumberFormat="1" applyFont="1" applyFill="1" applyBorder="1" applyAlignment="1">
      <alignment horizontal="left" vertical="center" wrapText="1"/>
    </xf>
    <xf numFmtId="49" fontId="13" fillId="0" borderId="4" xfId="206" applyNumberFormat="1" applyFont="1" applyFill="1" applyBorder="1" applyAlignment="1">
      <alignment vertical="center" wrapText="1"/>
    </xf>
    <xf numFmtId="49" fontId="12" fillId="0" borderId="1" xfId="206" applyNumberFormat="1" applyFont="1" applyFill="1" applyBorder="1" applyAlignment="1">
      <alignment horizontal="left" vertical="center" wrapText="1"/>
    </xf>
    <xf numFmtId="49" fontId="12" fillId="0" borderId="1" xfId="206" applyNumberFormat="1" applyFont="1" applyFill="1" applyBorder="1" applyAlignment="1">
      <alignment horizontal="center" vertical="center" wrapText="1"/>
    </xf>
    <xf numFmtId="176" fontId="13" fillId="0" borderId="1" xfId="206" applyNumberFormat="1" applyFont="1" applyFill="1" applyBorder="1" applyAlignment="1">
      <alignment horizontal="center" vertical="center" wrapText="1"/>
    </xf>
    <xf numFmtId="0" fontId="13" fillId="0" borderId="2" xfId="206" applyFill="1" applyBorder="1" applyAlignment="1">
      <alignment horizontal="left" vertical="center"/>
    </xf>
    <xf numFmtId="49" fontId="13" fillId="0" borderId="4" xfId="206" applyNumberFormat="1" applyFill="1" applyBorder="1" applyAlignment="1">
      <alignment vertical="center"/>
    </xf>
    <xf numFmtId="0" fontId="21" fillId="0" borderId="1" xfId="0" applyNumberFormat="1" applyFont="1" applyFill="1" applyBorder="1" applyAlignment="1">
      <alignment vertical="center" wrapText="1"/>
    </xf>
    <xf numFmtId="180" fontId="13" fillId="0" borderId="1" xfId="206" applyNumberFormat="1" applyFill="1" applyBorder="1" applyAlignment="1">
      <alignment horizontal="center" vertical="center"/>
    </xf>
    <xf numFmtId="0" fontId="13" fillId="0" borderId="1" xfId="206" applyFill="1" applyBorder="1">
      <alignment vertical="center"/>
    </xf>
    <xf numFmtId="180" fontId="0" fillId="0" borderId="1" xfId="0" applyNumberFormat="1" applyFont="1" applyFill="1" applyBorder="1" applyAlignment="1" applyProtection="1">
      <alignment horizontal="center" vertical="center"/>
    </xf>
    <xf numFmtId="0" fontId="13" fillId="0" borderId="1" xfId="206" applyFill="1" applyBorder="1" applyAlignment="1">
      <alignment horizontal="center" vertical="center"/>
    </xf>
    <xf numFmtId="190" fontId="39" fillId="2" borderId="16" xfId="0" applyNumberFormat="1" applyFont="1" applyFill="1" applyBorder="1" applyAlignment="1">
      <alignment horizontal="right" vertical="center" wrapText="1"/>
    </xf>
    <xf numFmtId="0" fontId="41" fillId="0" borderId="0" xfId="206" applyFont="1" applyFill="1" applyBorder="1" applyAlignment="1">
      <alignment horizontal="center" vertical="center"/>
    </xf>
    <xf numFmtId="0" fontId="13" fillId="0" borderId="0" xfId="206" applyFill="1">
      <alignment vertical="center"/>
    </xf>
    <xf numFmtId="0" fontId="13" fillId="0" borderId="0" xfId="206" applyFill="1" applyAlignment="1">
      <alignment horizontal="center" vertical="center"/>
    </xf>
    <xf numFmtId="0" fontId="11" fillId="0" borderId="0" xfId="206" applyFont="1" applyFill="1" applyBorder="1" applyAlignment="1">
      <alignment horizontal="center" vertical="center"/>
    </xf>
    <xf numFmtId="0" fontId="0" fillId="0" borderId="0" xfId="0" applyFill="1" applyAlignment="1">
      <alignment horizontal="center" vertical="center"/>
    </xf>
    <xf numFmtId="0" fontId="42" fillId="0" borderId="0" xfId="206" applyFont="1" applyFill="1" applyBorder="1" applyAlignment="1">
      <alignment horizontal="center" vertical="center"/>
    </xf>
    <xf numFmtId="0" fontId="12" fillId="0" borderId="1" xfId="206" applyFont="1" applyFill="1" applyBorder="1" applyAlignment="1">
      <alignment horizontal="center" vertical="center" wrapText="1"/>
    </xf>
    <xf numFmtId="0" fontId="12" fillId="0" borderId="11" xfId="206" applyFont="1" applyFill="1" applyBorder="1" applyAlignment="1">
      <alignment horizontal="center" vertical="center" wrapText="1"/>
    </xf>
    <xf numFmtId="0" fontId="12" fillId="0" borderId="2" xfId="206" applyFont="1" applyFill="1" applyBorder="1" applyAlignment="1">
      <alignment horizontal="center" vertical="center" wrapText="1"/>
    </xf>
    <xf numFmtId="0" fontId="12" fillId="0" borderId="4" xfId="206" applyFont="1" applyFill="1" applyBorder="1" applyAlignment="1">
      <alignment horizontal="center" vertical="center" wrapText="1"/>
    </xf>
    <xf numFmtId="0" fontId="12" fillId="0" borderId="12" xfId="206" applyFont="1" applyFill="1" applyBorder="1" applyAlignment="1">
      <alignment horizontal="center" vertical="center" wrapText="1"/>
    </xf>
    <xf numFmtId="176" fontId="12" fillId="0" borderId="11" xfId="206" applyNumberFormat="1" applyFont="1" applyFill="1" applyBorder="1" applyAlignment="1">
      <alignment horizontal="center" vertical="center" wrapText="1"/>
    </xf>
    <xf numFmtId="49" fontId="12" fillId="0" borderId="2" xfId="206" applyNumberFormat="1" applyFont="1" applyFill="1" applyBorder="1" applyAlignment="1">
      <alignment horizontal="center" vertical="center" wrapText="1"/>
    </xf>
    <xf numFmtId="49" fontId="12" fillId="0" borderId="4" xfId="206" applyNumberFormat="1" applyFont="1" applyFill="1" applyBorder="1" applyAlignment="1">
      <alignment horizontal="center" vertical="center" wrapText="1"/>
    </xf>
    <xf numFmtId="176" fontId="12" fillId="0" borderId="1" xfId="206" applyNumberFormat="1" applyFont="1" applyFill="1" applyBorder="1" applyAlignment="1">
      <alignment horizontal="center" vertical="center" wrapText="1"/>
    </xf>
    <xf numFmtId="0" fontId="13" fillId="0" borderId="2" xfId="206" applyFill="1" applyBorder="1" applyAlignment="1">
      <alignment horizontal="center" vertical="center"/>
    </xf>
    <xf numFmtId="0" fontId="13" fillId="0" borderId="4" xfId="206" applyFill="1" applyBorder="1" applyAlignment="1">
      <alignment horizontal="center" vertical="center"/>
    </xf>
    <xf numFmtId="0" fontId="21" fillId="0" borderId="0" xfId="201" applyFont="1" applyFill="1" applyAlignment="1">
      <alignment horizontal="center"/>
    </xf>
    <xf numFmtId="0" fontId="21" fillId="0" borderId="0" xfId="203" applyFont="1" applyFill="1" applyAlignment="1">
      <alignment horizontal="left" vertical="center" wrapText="1"/>
    </xf>
    <xf numFmtId="0" fontId="21" fillId="0" borderId="2" xfId="60" applyNumberFormat="1" applyFont="1" applyFill="1" applyBorder="1" applyAlignment="1" applyProtection="1">
      <alignment horizontal="left" vertical="center" wrapText="1"/>
    </xf>
    <xf numFmtId="0" fontId="21" fillId="0" borderId="3" xfId="60" applyNumberFormat="1" applyFont="1" applyFill="1" applyBorder="1" applyAlignment="1" applyProtection="1">
      <alignment horizontal="left" vertical="center" wrapText="1"/>
    </xf>
    <xf numFmtId="0" fontId="21" fillId="0" borderId="4" xfId="60" applyNumberFormat="1" applyFont="1" applyFill="1" applyBorder="1" applyAlignment="1" applyProtection="1">
      <alignment horizontal="left" vertical="center" wrapText="1"/>
    </xf>
    <xf numFmtId="0" fontId="21" fillId="0" borderId="11" xfId="60" applyNumberFormat="1" applyFont="1" applyFill="1" applyBorder="1" applyAlignment="1" applyProtection="1">
      <alignment horizontal="left" vertical="center" wrapText="1"/>
    </xf>
    <xf numFmtId="187" fontId="21" fillId="0" borderId="1" xfId="60" applyNumberFormat="1" applyFont="1" applyFill="1" applyBorder="1" applyAlignment="1" applyProtection="1">
      <alignment horizontal="left" vertical="center" wrapText="1"/>
    </xf>
    <xf numFmtId="178" fontId="21" fillId="0" borderId="1" xfId="60" applyNumberFormat="1" applyFont="1" applyFill="1" applyBorder="1" applyAlignment="1" applyProtection="1">
      <alignment horizontal="left" vertical="center" wrapText="1"/>
    </xf>
    <xf numFmtId="0" fontId="21" fillId="0" borderId="12" xfId="60" applyNumberFormat="1" applyFont="1" applyFill="1" applyBorder="1" applyAlignment="1" applyProtection="1">
      <alignment horizontal="left" vertical="center" wrapText="1"/>
    </xf>
    <xf numFmtId="0" fontId="21" fillId="0" borderId="13" xfId="60" applyNumberFormat="1" applyFont="1" applyFill="1" applyBorder="1" applyAlignment="1" applyProtection="1">
      <alignment horizontal="left" vertical="center" wrapText="1"/>
    </xf>
    <xf numFmtId="0" fontId="21" fillId="0" borderId="1" xfId="203" applyFont="1" applyFill="1" applyBorder="1" applyAlignment="1">
      <alignment horizontal="left" vertical="center" wrapText="1"/>
    </xf>
    <xf numFmtId="49" fontId="21" fillId="0" borderId="2" xfId="0" applyNumberFormat="1" applyFont="1" applyFill="1" applyBorder="1" applyAlignment="1" applyProtection="1">
      <alignment vertical="center" wrapText="1"/>
    </xf>
    <xf numFmtId="49" fontId="21" fillId="0" borderId="4" xfId="0" applyNumberFormat="1" applyFont="1" applyFill="1" applyBorder="1" applyAlignment="1" applyProtection="1">
      <alignment vertical="center" wrapText="1"/>
    </xf>
    <xf numFmtId="0" fontId="21" fillId="0" borderId="1" xfId="0" applyNumberFormat="1" applyFont="1" applyFill="1" applyBorder="1" applyAlignment="1" applyProtection="1">
      <alignment horizontal="left" vertical="center" wrapText="1"/>
    </xf>
    <xf numFmtId="0" fontId="21" fillId="0" borderId="2" xfId="0" applyNumberFormat="1" applyFont="1" applyFill="1" applyBorder="1" applyAlignment="1" applyProtection="1">
      <alignment vertical="center" wrapText="1"/>
    </xf>
    <xf numFmtId="4" fontId="21" fillId="0" borderId="1" xfId="0" applyNumberFormat="1" applyFont="1" applyFill="1" applyBorder="1" applyAlignment="1" applyProtection="1">
      <alignment vertical="center" wrapText="1"/>
    </xf>
    <xf numFmtId="0" fontId="21" fillId="0" borderId="0" xfId="201" applyFont="1" applyFill="1" applyAlignment="1">
      <alignment horizontal="center" wrapText="1"/>
    </xf>
    <xf numFmtId="0" fontId="21" fillId="0" borderId="2" xfId="60" applyFont="1" applyFill="1" applyBorder="1" applyAlignment="1">
      <alignment horizontal="center" vertical="center" wrapText="1"/>
    </xf>
    <xf numFmtId="0" fontId="21" fillId="0" borderId="3" xfId="60" applyFont="1" applyFill="1" applyBorder="1" applyAlignment="1">
      <alignment horizontal="center" vertical="center" wrapText="1"/>
    </xf>
    <xf numFmtId="0" fontId="21" fillId="0" borderId="4" xfId="60" applyFont="1" applyFill="1" applyBorder="1" applyAlignment="1">
      <alignment horizontal="center" vertical="center" wrapText="1"/>
    </xf>
    <xf numFmtId="0" fontId="21" fillId="0" borderId="1" xfId="60" applyFont="1" applyFill="1" applyBorder="1" applyAlignment="1">
      <alignment wrapText="1"/>
    </xf>
    <xf numFmtId="177" fontId="21" fillId="0" borderId="1" xfId="60" applyNumberFormat="1" applyFont="1" applyFill="1" applyBorder="1" applyAlignment="1">
      <alignment wrapText="1"/>
    </xf>
    <xf numFmtId="177" fontId="21" fillId="0" borderId="1" xfId="203" applyNumberFormat="1" applyFont="1" applyFill="1" applyBorder="1" applyAlignment="1">
      <alignment vertical="center" wrapText="1"/>
    </xf>
    <xf numFmtId="0" fontId="21" fillId="0" borderId="1" xfId="0" applyNumberFormat="1" applyFont="1" applyFill="1" applyBorder="1" applyAlignment="1" applyProtection="1">
      <alignment vertical="center" wrapText="1"/>
    </xf>
    <xf numFmtId="10" fontId="21" fillId="0" borderId="0" xfId="203" applyNumberFormat="1" applyFont="1" applyFill="1" applyAlignment="1">
      <alignment vertical="center" wrapText="1"/>
    </xf>
    <xf numFmtId="0" fontId="35" fillId="0" borderId="0" xfId="204" applyFill="1" applyAlignment="1">
      <alignment vertical="center"/>
    </xf>
    <xf numFmtId="0" fontId="0" fillId="0" borderId="0" xfId="204" applyFont="1" applyFill="1" applyAlignment="1"/>
    <xf numFmtId="0" fontId="21" fillId="0" borderId="0" xfId="204" applyFont="1" applyFill="1" applyAlignment="1"/>
    <xf numFmtId="0" fontId="35" fillId="0" borderId="0" xfId="204" applyFill="1" applyAlignment="1">
      <alignment wrapText="1"/>
    </xf>
    <xf numFmtId="0" fontId="35" fillId="0" borderId="0" xfId="204" applyFill="1" applyAlignment="1"/>
    <xf numFmtId="191" fontId="36" fillId="0" borderId="0" xfId="204" applyNumberFormat="1" applyFont="1" applyFill="1" applyAlignment="1" applyProtection="1">
      <alignment horizontal="center" vertical="center" wrapText="1"/>
    </xf>
    <xf numFmtId="191" fontId="21" fillId="0" borderId="5" xfId="204" applyNumberFormat="1" applyFont="1" applyFill="1" applyBorder="1" applyAlignment="1" applyProtection="1">
      <alignment vertical="center"/>
    </xf>
    <xf numFmtId="191" fontId="21" fillId="0" borderId="0" xfId="204" applyNumberFormat="1" applyFont="1" applyFill="1" applyBorder="1" applyAlignment="1" applyProtection="1">
      <alignment vertical="center" wrapText="1"/>
    </xf>
    <xf numFmtId="191" fontId="37" fillId="0" borderId="0" xfId="204" applyNumberFormat="1" applyFont="1" applyFill="1" applyBorder="1" applyAlignment="1" applyProtection="1">
      <alignment vertical="center" wrapText="1"/>
    </xf>
    <xf numFmtId="191" fontId="21" fillId="0" borderId="1" xfId="204" applyNumberFormat="1" applyFont="1" applyFill="1" applyBorder="1" applyAlignment="1" applyProtection="1">
      <alignment horizontal="center" vertical="center" wrapText="1"/>
    </xf>
    <xf numFmtId="191" fontId="21" fillId="0" borderId="1" xfId="204" applyNumberFormat="1" applyFont="1" applyFill="1" applyBorder="1" applyAlignment="1" applyProtection="1">
      <alignment horizontal="centerContinuous" vertical="center"/>
    </xf>
    <xf numFmtId="191" fontId="21" fillId="0" borderId="1" xfId="204" applyNumberFormat="1" applyFont="1" applyFill="1" applyBorder="1" applyAlignment="1" applyProtection="1">
      <alignment horizontal="center" vertical="center"/>
    </xf>
    <xf numFmtId="191" fontId="21" fillId="0" borderId="2" xfId="204" applyNumberFormat="1" applyFont="1" applyFill="1" applyBorder="1" applyAlignment="1" applyProtection="1">
      <alignment horizontal="center" vertical="center"/>
    </xf>
    <xf numFmtId="0" fontId="21" fillId="0" borderId="1" xfId="204" applyNumberFormat="1" applyFont="1" applyFill="1" applyBorder="1" applyAlignment="1" applyProtection="1">
      <alignment horizontal="center" vertical="center"/>
    </xf>
    <xf numFmtId="0" fontId="23" fillId="0" borderId="1" xfId="201" applyFont="1" applyFill="1" applyBorder="1" applyAlignment="1">
      <alignment horizontal="center" vertical="center" wrapText="1"/>
    </xf>
    <xf numFmtId="186" fontId="21" fillId="0" borderId="1" xfId="204" applyNumberFormat="1" applyFont="1" applyFill="1" applyBorder="1" applyAlignment="1" applyProtection="1">
      <alignment horizontal="centerContinuous" vertical="center"/>
    </xf>
    <xf numFmtId="186" fontId="21" fillId="0" borderId="2" xfId="204" applyNumberFormat="1" applyFont="1" applyFill="1" applyBorder="1" applyAlignment="1" applyProtection="1">
      <alignment horizontal="center" vertical="center"/>
    </xf>
    <xf numFmtId="186" fontId="21" fillId="0" borderId="3" xfId="204" applyNumberFormat="1" applyFont="1" applyFill="1" applyBorder="1" applyAlignment="1" applyProtection="1">
      <alignment horizontal="center" vertical="center"/>
    </xf>
    <xf numFmtId="186" fontId="21" fillId="0" borderId="1" xfId="204" applyNumberFormat="1" applyFont="1" applyFill="1" applyBorder="1" applyAlignment="1" applyProtection="1">
      <alignment horizontal="center" vertical="center" wrapText="1"/>
    </xf>
    <xf numFmtId="49" fontId="21" fillId="0" borderId="1" xfId="204" applyNumberFormat="1" applyFont="1" applyFill="1" applyBorder="1" applyAlignment="1">
      <alignment horizontal="center" vertical="center"/>
    </xf>
    <xf numFmtId="184" fontId="23" fillId="0" borderId="1" xfId="201" applyNumberFormat="1" applyFont="1" applyFill="1" applyBorder="1" applyAlignment="1">
      <alignment horizontal="left" vertical="center" wrapText="1"/>
    </xf>
    <xf numFmtId="188" fontId="21" fillId="0" borderId="1" xfId="201" applyNumberFormat="1" applyFont="1" applyFill="1" applyBorder="1" applyAlignment="1" applyProtection="1">
      <alignment horizontal="right" vertical="center" wrapText="1"/>
    </xf>
    <xf numFmtId="0" fontId="21" fillId="0" borderId="4" xfId="179" applyFont="1" applyFill="1" applyBorder="1" applyAlignment="1">
      <alignment vertical="center" wrapText="1"/>
    </xf>
    <xf numFmtId="188" fontId="21" fillId="0" borderId="1" xfId="204" applyNumberFormat="1" applyFont="1" applyFill="1" applyBorder="1" applyAlignment="1">
      <alignment horizontal="right" vertical="center" wrapText="1"/>
    </xf>
    <xf numFmtId="0" fontId="21" fillId="0" borderId="1" xfId="179" applyFont="1" applyFill="1" applyBorder="1" applyAlignment="1">
      <alignment vertical="center" wrapText="1"/>
    </xf>
    <xf numFmtId="188" fontId="21" fillId="0" borderId="1" xfId="204" applyNumberFormat="1" applyFont="1" applyFill="1" applyBorder="1" applyAlignment="1" applyProtection="1">
      <alignment horizontal="right" vertical="center" wrapText="1"/>
    </xf>
    <xf numFmtId="188" fontId="21" fillId="0" borderId="11" xfId="201" applyNumberFormat="1" applyFont="1" applyFill="1" applyBorder="1" applyAlignment="1" applyProtection="1">
      <alignment horizontal="right" vertical="center" wrapText="1"/>
    </xf>
    <xf numFmtId="0" fontId="23" fillId="0" borderId="1" xfId="201" applyFont="1" applyFill="1" applyBorder="1" applyAlignment="1">
      <alignment horizontal="left" vertical="center"/>
    </xf>
    <xf numFmtId="0" fontId="23" fillId="0" borderId="2" xfId="201" applyFont="1" applyFill="1" applyBorder="1" applyAlignment="1">
      <alignment horizontal="left" vertical="center"/>
    </xf>
    <xf numFmtId="0" fontId="23" fillId="0" borderId="4" xfId="201" applyFont="1" applyFill="1" applyBorder="1" applyAlignment="1">
      <alignment horizontal="left" vertical="center"/>
    </xf>
    <xf numFmtId="184" fontId="23" fillId="0" borderId="2" xfId="201" applyNumberFormat="1" applyFont="1" applyFill="1" applyBorder="1" applyAlignment="1">
      <alignment horizontal="left" vertical="center" wrapText="1"/>
    </xf>
    <xf numFmtId="184" fontId="23" fillId="0" borderId="4" xfId="201" applyNumberFormat="1" applyFont="1" applyFill="1" applyBorder="1" applyAlignment="1">
      <alignment horizontal="left" vertical="center" wrapText="1"/>
    </xf>
    <xf numFmtId="186" fontId="21" fillId="0" borderId="1" xfId="205" applyNumberFormat="1" applyFont="1" applyFill="1" applyBorder="1" applyAlignment="1">
      <alignment vertical="center" wrapText="1"/>
    </xf>
    <xf numFmtId="0" fontId="23" fillId="0" borderId="2" xfId="201" applyFont="1" applyFill="1" applyBorder="1" applyAlignment="1">
      <alignment horizontal="left" vertical="center" wrapText="1"/>
    </xf>
    <xf numFmtId="0" fontId="23" fillId="0" borderId="4" xfId="201" applyFont="1" applyFill="1" applyBorder="1" applyAlignment="1">
      <alignment horizontal="left" vertical="center" wrapText="1"/>
    </xf>
    <xf numFmtId="0" fontId="21" fillId="0" borderId="2" xfId="205" applyFont="1" applyFill="1" applyBorder="1" applyAlignment="1">
      <alignment horizontal="center" vertical="center" wrapText="1"/>
    </xf>
    <xf numFmtId="0" fontId="21" fillId="0" borderId="4" xfId="205" applyFont="1" applyFill="1" applyBorder="1" applyAlignment="1">
      <alignment horizontal="center" vertical="center" wrapText="1"/>
    </xf>
    <xf numFmtId="0" fontId="21" fillId="0" borderId="2" xfId="205" applyFont="1" applyFill="1" applyBorder="1" applyAlignment="1">
      <alignment vertical="center" wrapText="1"/>
    </xf>
    <xf numFmtId="0" fontId="21" fillId="0" borderId="4" xfId="205" applyFont="1" applyFill="1" applyBorder="1" applyAlignment="1">
      <alignment vertical="center" wrapText="1"/>
    </xf>
    <xf numFmtId="0" fontId="21" fillId="0" borderId="1" xfId="204" applyFont="1" applyFill="1" applyBorder="1" applyAlignment="1">
      <alignment horizontal="left" vertical="center" wrapText="1"/>
    </xf>
    <xf numFmtId="186" fontId="21" fillId="0" borderId="1" xfId="204" applyNumberFormat="1" applyFont="1" applyFill="1" applyBorder="1" applyAlignment="1">
      <alignment horizontal="right" vertical="center" wrapText="1"/>
    </xf>
    <xf numFmtId="0" fontId="21" fillId="0" borderId="2" xfId="204" applyFont="1" applyFill="1" applyBorder="1" applyAlignment="1">
      <alignment horizontal="left" vertical="center" wrapText="1"/>
    </xf>
    <xf numFmtId="0" fontId="21" fillId="0" borderId="4" xfId="204" applyFont="1" applyFill="1" applyBorder="1" applyAlignment="1">
      <alignment horizontal="left" vertical="center" wrapText="1"/>
    </xf>
    <xf numFmtId="0" fontId="23" fillId="0" borderId="2" xfId="201" applyFont="1" applyFill="1" applyBorder="1" applyAlignment="1">
      <alignment horizontal="center" vertical="center" wrapText="1"/>
    </xf>
    <xf numFmtId="0" fontId="23" fillId="0" borderId="4" xfId="201" applyFont="1" applyFill="1" applyBorder="1" applyAlignment="1">
      <alignment horizontal="center" vertical="center" wrapText="1"/>
    </xf>
    <xf numFmtId="188" fontId="21" fillId="0" borderId="13" xfId="201" applyNumberFormat="1" applyFont="1" applyFill="1" applyBorder="1" applyAlignment="1" applyProtection="1">
      <alignment horizontal="right" vertical="center" wrapText="1"/>
    </xf>
    <xf numFmtId="0" fontId="21" fillId="0" borderId="2" xfId="201" applyFont="1" applyFill="1" applyBorder="1" applyAlignment="1">
      <alignment vertical="center" wrapText="1"/>
    </xf>
    <xf numFmtId="0" fontId="21" fillId="0" borderId="4" xfId="201" applyFont="1" applyFill="1" applyBorder="1" applyAlignment="1">
      <alignment vertical="center" wrapText="1"/>
    </xf>
    <xf numFmtId="0" fontId="21" fillId="0" borderId="1" xfId="179" applyFont="1" applyFill="1" applyBorder="1" applyAlignment="1">
      <alignment horizontal="center" vertical="center" wrapText="1"/>
    </xf>
    <xf numFmtId="0" fontId="0" fillId="0" borderId="0" xfId="204" applyFont="1" applyFill="1" applyAlignment="1">
      <alignment wrapText="1"/>
    </xf>
    <xf numFmtId="0" fontId="0" fillId="0" borderId="0" xfId="205" applyFill="1">
      <alignment vertical="center"/>
    </xf>
    <xf numFmtId="0" fontId="0" fillId="0" borderId="0" xfId="205" applyFill="1" applyAlignment="1">
      <alignment vertical="center"/>
    </xf>
    <xf numFmtId="191" fontId="21" fillId="0" borderId="5" xfId="204" applyNumberFormat="1" applyFont="1" applyFill="1" applyBorder="1" applyAlignment="1" applyProtection="1">
      <alignment horizontal="center" vertical="center" wrapText="1"/>
    </xf>
    <xf numFmtId="0" fontId="21" fillId="0" borderId="1" xfId="204" applyFont="1" applyFill="1" applyBorder="1" applyAlignment="1">
      <alignment horizontal="centerContinuous"/>
    </xf>
    <xf numFmtId="0" fontId="21" fillId="0" borderId="1" xfId="204" applyFont="1" applyFill="1" applyBorder="1" applyAlignment="1">
      <alignment horizontal="centerContinuous" vertical="center"/>
    </xf>
    <xf numFmtId="49" fontId="21" fillId="0" borderId="1" xfId="204" applyNumberFormat="1" applyFont="1" applyFill="1" applyBorder="1" applyAlignment="1">
      <alignment horizontal="center" vertical="center" wrapText="1"/>
    </xf>
    <xf numFmtId="49" fontId="21" fillId="0" borderId="11" xfId="204" applyNumberFormat="1" applyFont="1" applyFill="1" applyBorder="1" applyAlignment="1">
      <alignment horizontal="center" vertical="center" wrapText="1"/>
    </xf>
    <xf numFmtId="0" fontId="21" fillId="0" borderId="1" xfId="204" applyFont="1" applyFill="1" applyBorder="1" applyAlignment="1">
      <alignment horizontal="center" vertical="center" wrapText="1"/>
    </xf>
    <xf numFmtId="49" fontId="21" fillId="0" borderId="13" xfId="204" applyNumberFormat="1" applyFont="1" applyFill="1" applyBorder="1" applyAlignment="1">
      <alignment horizontal="center" vertical="center" wrapText="1"/>
    </xf>
    <xf numFmtId="188" fontId="21" fillId="0" borderId="1" xfId="204" applyNumberFormat="1" applyFont="1" applyFill="1" applyBorder="1" applyAlignment="1">
      <alignment horizontal="right" vertical="center"/>
    </xf>
    <xf numFmtId="0" fontId="21" fillId="0" borderId="0" xfId="205" applyFont="1" applyFill="1">
      <alignment vertical="center"/>
    </xf>
    <xf numFmtId="0" fontId="36" fillId="0" borderId="0" xfId="60" applyNumberFormat="1" applyFont="1" applyFill="1" applyAlignment="1" applyProtection="1">
      <alignment horizontal="center" vertical="center"/>
    </xf>
    <xf numFmtId="186" fontId="21" fillId="0" borderId="0" xfId="60" applyNumberFormat="1" applyFont="1" applyFill="1" applyAlignment="1" applyProtection="1">
      <alignment vertical="center"/>
    </xf>
    <xf numFmtId="187" fontId="21" fillId="0" borderId="1" xfId="60" applyNumberFormat="1" applyFont="1" applyFill="1" applyBorder="1" applyAlignment="1" applyProtection="1">
      <alignment horizontal="center" vertical="center"/>
    </xf>
    <xf numFmtId="188" fontId="21" fillId="0" borderId="1" xfId="60" applyNumberFormat="1" applyFont="1" applyFill="1" applyBorder="1" applyAlignment="1">
      <alignment horizontal="left" vertical="center"/>
    </xf>
    <xf numFmtId="0" fontId="21" fillId="0" borderId="1" xfId="60" applyFont="1" applyFill="1" applyBorder="1" applyAlignment="1">
      <alignment horizontal="left"/>
    </xf>
    <xf numFmtId="0" fontId="21" fillId="0" borderId="1" xfId="60" applyFont="1" applyFill="1" applyBorder="1" applyAlignment="1">
      <alignment horizontal="left" wrapText="1"/>
    </xf>
    <xf numFmtId="0" fontId="21" fillId="0" borderId="1" xfId="203" applyFont="1" applyFill="1" applyBorder="1" applyAlignment="1">
      <alignment horizontal="left" vertical="center"/>
    </xf>
    <xf numFmtId="0" fontId="35" fillId="0" borderId="0" xfId="202" applyFill="1" applyAlignment="1"/>
    <xf numFmtId="0" fontId="36" fillId="0" borderId="0" xfId="202" applyNumberFormat="1" applyFont="1" applyFill="1" applyAlignment="1" applyProtection="1">
      <alignment horizontal="center" vertical="center"/>
    </xf>
    <xf numFmtId="0" fontId="21" fillId="0" borderId="5" xfId="202" applyFont="1" applyFill="1" applyBorder="1" applyAlignment="1">
      <alignment vertical="center"/>
    </xf>
    <xf numFmtId="0" fontId="21" fillId="0" borderId="0" xfId="202" applyFont="1" applyFill="1" applyAlignment="1">
      <alignment vertical="center"/>
    </xf>
    <xf numFmtId="0" fontId="21" fillId="0" borderId="1" xfId="202" applyFont="1" applyFill="1" applyBorder="1" applyAlignment="1">
      <alignment horizontal="center" vertical="center"/>
    </xf>
    <xf numFmtId="0" fontId="21" fillId="0" borderId="1" xfId="202" applyNumberFormat="1" applyFont="1" applyFill="1" applyBorder="1" applyAlignment="1" applyProtection="1">
      <alignment horizontal="center" vertical="center" wrapText="1"/>
    </xf>
    <xf numFmtId="49" fontId="35" fillId="0" borderId="1" xfId="202" applyNumberFormat="1" applyFont="1" applyFill="1" applyBorder="1" applyAlignment="1">
      <alignment horizontal="center" vertical="center" wrapText="1"/>
    </xf>
    <xf numFmtId="0" fontId="23" fillId="0" borderId="1" xfId="201" applyFont="1" applyFill="1" applyBorder="1" applyAlignment="1">
      <alignment horizontal="center" vertical="center"/>
    </xf>
    <xf numFmtId="0" fontId="21" fillId="0" borderId="1" xfId="202" applyNumberFormat="1" applyFont="1" applyFill="1" applyBorder="1" applyAlignment="1" applyProtection="1">
      <alignment horizontal="center" vertical="center"/>
    </xf>
    <xf numFmtId="188" fontId="21" fillId="0" borderId="1" xfId="202" applyNumberFormat="1" applyFont="1" applyFill="1" applyBorder="1" applyAlignment="1" applyProtection="1">
      <alignment horizontal="left" vertical="center" wrapText="1"/>
    </xf>
    <xf numFmtId="188" fontId="21" fillId="0" borderId="1" xfId="202" applyNumberFormat="1" applyFont="1" applyFill="1" applyBorder="1" applyAlignment="1" applyProtection="1">
      <alignment horizontal="right" vertical="center" wrapText="1"/>
    </xf>
    <xf numFmtId="0" fontId="35" fillId="0" borderId="1" xfId="202" applyFill="1" applyBorder="1" applyAlignment="1"/>
    <xf numFmtId="0" fontId="23" fillId="0" borderId="0" xfId="201" applyFont="1" applyFill="1" applyAlignment="1"/>
    <xf numFmtId="0" fontId="35" fillId="0" borderId="0" xfId="201" applyFill="1" applyAlignment="1"/>
    <xf numFmtId="0" fontId="36" fillId="0" borderId="0" xfId="201" applyFont="1" applyFill="1" applyAlignment="1">
      <alignment horizontal="center" vertical="center"/>
    </xf>
    <xf numFmtId="49" fontId="23" fillId="0" borderId="1" xfId="201" applyNumberFormat="1" applyFont="1" applyFill="1" applyBorder="1" applyAlignment="1" applyProtection="1">
      <alignment horizontal="center" vertical="center"/>
    </xf>
    <xf numFmtId="49" fontId="23" fillId="0" borderId="2" xfId="201" applyNumberFormat="1" applyFont="1" applyFill="1" applyBorder="1" applyAlignment="1" applyProtection="1">
      <alignment horizontal="center" vertical="center"/>
    </xf>
    <xf numFmtId="49" fontId="23" fillId="0" borderId="3" xfId="201" applyNumberFormat="1" applyFont="1" applyFill="1" applyBorder="1" applyAlignment="1" applyProtection="1">
      <alignment horizontal="center" vertical="center"/>
    </xf>
    <xf numFmtId="0" fontId="23" fillId="0" borderId="6" xfId="201" applyFont="1" applyFill="1" applyBorder="1" applyAlignment="1">
      <alignment horizontal="center" vertical="center"/>
    </xf>
    <xf numFmtId="0" fontId="23" fillId="0" borderId="9" xfId="201" applyFont="1" applyFill="1" applyBorder="1" applyAlignment="1">
      <alignment horizontal="center" vertical="center"/>
    </xf>
    <xf numFmtId="0" fontId="23" fillId="0" borderId="14" xfId="201" applyFont="1" applyFill="1" applyBorder="1" applyAlignment="1">
      <alignment horizontal="center" vertical="center"/>
    </xf>
    <xf numFmtId="0" fontId="23" fillId="0" borderId="15" xfId="201" applyFont="1" applyFill="1" applyBorder="1" applyAlignment="1">
      <alignment horizontal="center" vertical="center"/>
    </xf>
    <xf numFmtId="0" fontId="23" fillId="0" borderId="7" xfId="201" applyFont="1" applyFill="1" applyBorder="1" applyAlignment="1">
      <alignment horizontal="center" vertical="center"/>
    </xf>
    <xf numFmtId="0" fontId="23" fillId="0" borderId="10" xfId="201" applyFont="1" applyFill="1" applyBorder="1" applyAlignment="1">
      <alignment horizontal="center" vertical="center"/>
    </xf>
    <xf numFmtId="0" fontId="23" fillId="0" borderId="11" xfId="201" applyFont="1" applyFill="1" applyBorder="1" applyAlignment="1">
      <alignment horizontal="center" vertical="center" wrapText="1"/>
    </xf>
    <xf numFmtId="188" fontId="23" fillId="0" borderId="1" xfId="201" applyNumberFormat="1" applyFont="1" applyFill="1" applyBorder="1" applyAlignment="1" applyProtection="1">
      <alignment horizontal="right" vertical="center" wrapText="1"/>
    </xf>
    <xf numFmtId="184" fontId="23" fillId="0" borderId="1" xfId="201" applyNumberFormat="1" applyFont="1" applyFill="1" applyBorder="1" applyAlignment="1">
      <alignment horizontal="left" vertical="center"/>
    </xf>
    <xf numFmtId="0" fontId="23" fillId="0" borderId="12" xfId="201" applyFont="1" applyFill="1" applyBorder="1" applyAlignment="1">
      <alignment horizontal="center" vertical="center" wrapText="1"/>
    </xf>
    <xf numFmtId="4" fontId="21" fillId="0" borderId="11" xfId="0" applyNumberFormat="1" applyFont="1" applyFill="1" applyBorder="1" applyAlignment="1" applyProtection="1">
      <alignment horizontal="right" vertical="center"/>
    </xf>
    <xf numFmtId="4" fontId="21" fillId="0" borderId="8" xfId="0" applyNumberFormat="1" applyFont="1" applyFill="1" applyBorder="1" applyAlignment="1" applyProtection="1">
      <alignment horizontal="right" vertical="center"/>
    </xf>
    <xf numFmtId="184" fontId="23" fillId="0" borderId="1" xfId="201" applyNumberFormat="1" applyFont="1" applyFill="1" applyBorder="1" applyAlignment="1" applyProtection="1">
      <alignment horizontal="left" vertical="center"/>
    </xf>
    <xf numFmtId="4" fontId="21" fillId="0" borderId="3" xfId="0" applyNumberFormat="1" applyFont="1" applyFill="1" applyBorder="1" applyAlignment="1" applyProtection="1">
      <alignment horizontal="right" vertical="center"/>
    </xf>
    <xf numFmtId="0" fontId="23" fillId="0" borderId="1" xfId="201" applyFont="1" applyFill="1" applyBorder="1" applyAlignment="1">
      <alignment horizontal="left" vertical="top" wrapText="1"/>
    </xf>
    <xf numFmtId="4" fontId="21" fillId="0" borderId="0" xfId="0" applyNumberFormat="1" applyFont="1" applyFill="1" applyAlignment="1" applyProtection="1">
      <alignment horizontal="right" vertical="center"/>
    </xf>
    <xf numFmtId="0" fontId="23" fillId="0" borderId="13" xfId="201" applyFont="1" applyFill="1" applyBorder="1" applyAlignment="1">
      <alignment horizontal="center" vertical="center" wrapText="1"/>
    </xf>
    <xf numFmtId="4" fontId="21" fillId="0" borderId="1" xfId="0" applyNumberFormat="1" applyFont="1" applyFill="1" applyBorder="1" applyAlignment="1" applyProtection="1">
      <alignment horizontal="right" vertical="center"/>
    </xf>
    <xf numFmtId="4" fontId="21" fillId="0" borderId="6" xfId="0" applyNumberFormat="1" applyFont="1" applyFill="1" applyBorder="1" applyAlignment="1" applyProtection="1">
      <alignment horizontal="right" vertical="center"/>
    </xf>
    <xf numFmtId="0" fontId="23" fillId="0" borderId="1" xfId="201" applyFont="1" applyFill="1" applyBorder="1" applyAlignment="1">
      <alignment vertical="center"/>
    </xf>
    <xf numFmtId="184" fontId="23" fillId="0" borderId="2" xfId="201" applyNumberFormat="1" applyFont="1" applyFill="1" applyBorder="1" applyAlignment="1">
      <alignment horizontal="center" vertical="center" wrapText="1"/>
    </xf>
    <xf numFmtId="184" fontId="23" fillId="0" borderId="4" xfId="201" applyNumberFormat="1" applyFont="1" applyFill="1" applyBorder="1" applyAlignment="1">
      <alignment horizontal="center" vertical="center" wrapText="1"/>
    </xf>
    <xf numFmtId="0" fontId="23" fillId="0" borderId="1" xfId="201" applyFont="1" applyFill="1" applyBorder="1" applyAlignment="1"/>
    <xf numFmtId="0" fontId="23" fillId="0" borderId="5" xfId="201" applyFont="1" applyFill="1" applyBorder="1" applyAlignment="1">
      <alignment horizontal="center" vertical="center"/>
    </xf>
    <xf numFmtId="49" fontId="23" fillId="0" borderId="4" xfId="201" applyNumberFormat="1" applyFont="1" applyFill="1" applyBorder="1" applyAlignment="1" applyProtection="1">
      <alignment horizontal="center" vertical="center"/>
    </xf>
    <xf numFmtId="4" fontId="21" fillId="0" borderId="2" xfId="0" applyNumberFormat="1" applyFont="1" applyFill="1" applyBorder="1" applyAlignment="1" applyProtection="1">
      <alignment horizontal="right" vertical="center"/>
    </xf>
    <xf numFmtId="4" fontId="21" fillId="0" borderId="7" xfId="0" applyNumberFormat="1" applyFont="1" applyFill="1" applyBorder="1" applyAlignment="1" applyProtection="1">
      <alignment horizontal="right" vertical="center"/>
    </xf>
  </cellXfs>
  <cellStyles count="212">
    <cellStyle name="常规" xfId="0" builtinId="0"/>
    <cellStyle name="货币[0]" xfId="1" builtinId="7"/>
    <cellStyle name="20% - 着色 2 2 2" xfId="2"/>
    <cellStyle name="20% - 强调文字颜色 3" xfId="3" builtinId="38"/>
    <cellStyle name="输入" xfId="4" builtinId="20"/>
    <cellStyle name="货币" xfId="5" builtinId="4"/>
    <cellStyle name="千位分隔[0]" xfId="6" builtinId="6"/>
    <cellStyle name="20% - 着色 1 2 2 3"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40% - 着色 1 3 3" xfId="18"/>
    <cellStyle name="标题 4" xfId="19" builtinId="19"/>
    <cellStyle name="警告文本" xfId="20" builtinId="11"/>
    <cellStyle name="标题" xfId="21" builtinId="15"/>
    <cellStyle name="解释性文本" xfId="22" builtinId="53"/>
    <cellStyle name="40% - 着色 6 2 3" xfId="23"/>
    <cellStyle name="20% - 着色 1 2 3" xfId="24"/>
    <cellStyle name="标题 1" xfId="25" builtinId="16"/>
    <cellStyle name="20% - 着色 1 2 4" xfId="26"/>
    <cellStyle name="标题 2" xfId="27" builtinId="17"/>
    <cellStyle name="标题 3" xfId="28" builtinId="18"/>
    <cellStyle name="差_64242C78E6F6009AE0530A08AF09009A" xfId="29"/>
    <cellStyle name="60% - 强调文字颜色 1" xfId="30" builtinId="32"/>
    <cellStyle name="40% - 着色 3 3" xfId="31"/>
    <cellStyle name="40% - 着色 1 3 2" xfId="32"/>
    <cellStyle name="输出" xfId="33" builtinId="21"/>
    <cellStyle name="40% - 着色 3 2 2 2" xfId="34"/>
    <cellStyle name="20% - 着色 5 2 4" xfId="35"/>
    <cellStyle name="60% - 强调文字颜色 4" xfId="36" builtinId="44"/>
    <cellStyle name="计算" xfId="37" builtinId="22"/>
    <cellStyle name="检查单元格" xfId="38" builtinId="23"/>
    <cellStyle name="20% - 着色 1 2" xfId="39"/>
    <cellStyle name="链接单元格" xfId="40" builtinId="24"/>
    <cellStyle name="40% - 着色 5 2" xfId="41"/>
    <cellStyle name="20% - 强调文字颜色 6" xfId="42" builtinId="50"/>
    <cellStyle name="强调文字颜色 2" xfId="43" builtinId="33"/>
    <cellStyle name="汇总" xfId="44" builtinId="25"/>
    <cellStyle name="好" xfId="45" builtinId="26"/>
    <cellStyle name="20% - 着色 2 2 2 3" xfId="46"/>
    <cellStyle name="适中" xfId="47" builtinId="28"/>
    <cellStyle name="20% - 强调文字颜色 5" xfId="48" builtinId="46"/>
    <cellStyle name="强调文字颜色 1" xfId="49" builtinId="29"/>
    <cellStyle name="40% - 着色 5 2 3" xfId="50"/>
    <cellStyle name="20% - 强调文字颜色 1" xfId="51" builtinId="30"/>
    <cellStyle name="20% - 着色 1 3 2" xfId="52"/>
    <cellStyle name="40% - 强调文字颜色 1" xfId="53" builtinId="31"/>
    <cellStyle name="40% - 着色 5 2 4" xfId="54"/>
    <cellStyle name="20% - 强调文字颜色 2" xfId="55" builtinId="34"/>
    <cellStyle name="20% - 着色 1 3 3" xfId="56"/>
    <cellStyle name="40% - 强调文字颜色 2" xfId="57" builtinId="35"/>
    <cellStyle name="强调文字颜色 3" xfId="58" builtinId="37"/>
    <cellStyle name="强调文字颜色 4" xfId="59" builtinId="41"/>
    <cellStyle name="常规_新报表页" xfId="60"/>
    <cellStyle name="20% - 强调文字颜色 4" xfId="61" builtinId="42"/>
    <cellStyle name="40% - 强调文字颜色 4" xfId="62" builtinId="43"/>
    <cellStyle name="强调文字颜色 5" xfId="63" builtinId="45"/>
    <cellStyle name="40% - 强调文字颜色 5" xfId="64" builtinId="47"/>
    <cellStyle name="60% - 着色 6 2" xfId="65"/>
    <cellStyle name="60% - 强调文字颜色 5" xfId="66" builtinId="48"/>
    <cellStyle name="强调文字颜色 6" xfId="67" builtinId="49"/>
    <cellStyle name="着色 5 2" xfId="68"/>
    <cellStyle name="40% - 强调文字颜色 6" xfId="69" builtinId="51"/>
    <cellStyle name="60% - 强调文字颜色 6" xfId="70" builtinId="52"/>
    <cellStyle name="20% - 着色 2 2 4" xfId="71"/>
    <cellStyle name="20% - 着色 2 2" xfId="72"/>
    <cellStyle name="差_64242C78E6FB009AE0530A08AF09009A" xfId="73"/>
    <cellStyle name="20% - 着色 1 2 2 2" xfId="74"/>
    <cellStyle name="20% - 着色 2 2 3" xfId="75"/>
    <cellStyle name="20% - 着色 1 2 2" xfId="76"/>
    <cellStyle name="20% - 着色 1 3" xfId="77"/>
    <cellStyle name="20% - 着色 2 2 2 2" xfId="78"/>
    <cellStyle name="20% - 着色 2 3" xfId="79"/>
    <cellStyle name="20% - 着色 2 3 2" xfId="80"/>
    <cellStyle name="20% - 着色 2 3 3" xfId="81"/>
    <cellStyle name="20% - 着色 3 2" xfId="82"/>
    <cellStyle name="20% - 着色 3 2 2" xfId="83"/>
    <cellStyle name="40% - 着色 6 2 2 3" xfId="84"/>
    <cellStyle name="20% - 着色 3 2 2 2" xfId="85"/>
    <cellStyle name="20% - 着色 3 2 2 3" xfId="86"/>
    <cellStyle name="20% - 着色 3 2 3" xfId="87"/>
    <cellStyle name="60% - 着色 2 2" xfId="88"/>
    <cellStyle name="货币 2" xfId="89"/>
    <cellStyle name="20% - 着色 3 2 4" xfId="90"/>
    <cellStyle name="20% - 着色 3 3" xfId="91"/>
    <cellStyle name="20% - 着色 3 3 2" xfId="92"/>
    <cellStyle name="20% - 着色 3 3 3" xfId="93"/>
    <cellStyle name="60% - 着色 3 2" xfId="94"/>
    <cellStyle name="20% - 着色 4 2" xfId="95"/>
    <cellStyle name="20% - 着色 4 2 2" xfId="96"/>
    <cellStyle name="20% - 着色 4 2 2 2" xfId="97"/>
    <cellStyle name="40% - 着色 1 2 2 3" xfId="98"/>
    <cellStyle name="40% - 着色 2 3 3" xfId="99"/>
    <cellStyle name="20% - 着色 4 2 2 3" xfId="100"/>
    <cellStyle name="20% - 着色 4 2 3" xfId="101"/>
    <cellStyle name="20% - 着色 4 2 4" xfId="102"/>
    <cellStyle name="20% - 着色 4 3" xfId="103"/>
    <cellStyle name="20% - 着色 4 3 2" xfId="104"/>
    <cellStyle name="20% - 着色 4 3 3" xfId="105"/>
    <cellStyle name="20% - 着色 5 2" xfId="106"/>
    <cellStyle name="着色 1 2" xfId="107"/>
    <cellStyle name="20% - 着色 5 2 2" xfId="108"/>
    <cellStyle name="20% - 着色 5 2 2 2" xfId="109"/>
    <cellStyle name="40% - 着色 2 2 2 3" xfId="110"/>
    <cellStyle name="20% - 着色 5 2 2 3" xfId="111"/>
    <cellStyle name="20% - 着色 5 2 3" xfId="112"/>
    <cellStyle name="20% - 着色 5 3" xfId="113"/>
    <cellStyle name="20% - 着色 5 3 2" xfId="114"/>
    <cellStyle name="20% - 着色 5 3 3" xfId="115"/>
    <cellStyle name="20% - 着色 6 2" xfId="116"/>
    <cellStyle name="着色 2 2" xfId="117"/>
    <cellStyle name="20% - 着色 6 2 2" xfId="118"/>
    <cellStyle name="20% - 着色 6 2 2 2" xfId="119"/>
    <cellStyle name="40% - 着色 3 2 2 3" xfId="120"/>
    <cellStyle name="20% - 着色 6 2 2 3" xfId="121"/>
    <cellStyle name="常规 2 3 2" xfId="122"/>
    <cellStyle name="20% - 着色 6 2 3" xfId="123"/>
    <cellStyle name="20% - 着色 6 2 4" xfId="124"/>
    <cellStyle name="着色 6 2" xfId="125"/>
    <cellStyle name="20% - 着色 6 3" xfId="126"/>
    <cellStyle name="20% - 着色 6 3 2" xfId="127"/>
    <cellStyle name="20% - 着色 6 3 3" xfId="128"/>
    <cellStyle name="40% - 着色 1 2" xfId="129"/>
    <cellStyle name="40% - 着色 1 2 2" xfId="130"/>
    <cellStyle name="40% - 着色 2 3" xfId="131"/>
    <cellStyle name="40% - 着色 1 2 2 2" xfId="132"/>
    <cellStyle name="40% - 着色 2 3 2" xfId="133"/>
    <cellStyle name="40% - 着色 1 2 3" xfId="134"/>
    <cellStyle name="40% - 着色 1 2 4" xfId="135"/>
    <cellStyle name="40% - 着色 1 3" xfId="136"/>
    <cellStyle name="40% - 着色 2 2" xfId="137"/>
    <cellStyle name="40% - 着色 2 2 2" xfId="138"/>
    <cellStyle name="40% - 着色 2 2 2 2" xfId="139"/>
    <cellStyle name="40% - 着色 2 2 3" xfId="140"/>
    <cellStyle name="40% - 着色 2 2 4" xfId="141"/>
    <cellStyle name="40% - 着色 3 2" xfId="142"/>
    <cellStyle name="40% - 着色 3 2 2" xfId="143"/>
    <cellStyle name="40% - 着色 3 2 3" xfId="144"/>
    <cellStyle name="好_4901E49D450800C2E0530A08AF0800C2" xfId="145"/>
    <cellStyle name="40% - 着色 3 2 4" xfId="146"/>
    <cellStyle name="40% - 着色 3 3 2" xfId="147"/>
    <cellStyle name="40% - 着色 3 3 3" xfId="148"/>
    <cellStyle name="40% - 着色 4 2" xfId="149"/>
    <cellStyle name="40% - 着色 4 2 2" xfId="150"/>
    <cellStyle name="40% - 着色 4 2 2 2" xfId="151"/>
    <cellStyle name="40% - 着色 4 2 2 3" xfId="152"/>
    <cellStyle name="40% - 着色 4 2 3" xfId="153"/>
    <cellStyle name="40% - 着色 4 2 4" xfId="154"/>
    <cellStyle name="40% - 着色 4 3" xfId="155"/>
    <cellStyle name="40% - 着色 4 3 2" xfId="156"/>
    <cellStyle name="40% - 着色 4 3 3" xfId="157"/>
    <cellStyle name="40% - 着色 5 2 2" xfId="158"/>
    <cellStyle name="40% - 着色 5 2 2 2" xfId="159"/>
    <cellStyle name="40% - 着色 5 2 2 3" xfId="160"/>
    <cellStyle name="40% - 着色 5 3" xfId="161"/>
    <cellStyle name="40% - 着色 5 3 2" xfId="162"/>
    <cellStyle name="40% - 着色 5 3 3" xfId="163"/>
    <cellStyle name="40% - 着色 6 2" xfId="164"/>
    <cellStyle name="40% - 着色 6 2 2" xfId="165"/>
    <cellStyle name="40% - 着色 6 2 2 2" xfId="166"/>
    <cellStyle name="40% - 着色 6 2 4" xfId="167"/>
    <cellStyle name="40% - 着色 6 3" xfId="168"/>
    <cellStyle name="40% - 着色 6 3 2" xfId="169"/>
    <cellStyle name="40% - 着色 6 3 3" xfId="170"/>
    <cellStyle name="60% - 着色 1 2" xfId="171"/>
    <cellStyle name="60% - 着色 4 2" xfId="172"/>
    <cellStyle name="常规_64242C78E6FB009AE0530A08AF09009A" xfId="173"/>
    <cellStyle name="60% - 着色 5 2" xfId="174"/>
    <cellStyle name="ColLevel_0" xfId="175"/>
    <cellStyle name="常规 3 3 3" xfId="176"/>
    <cellStyle name="RowLevel_0" xfId="177"/>
    <cellStyle name="好_615D2EB13C93010EE0530A0804CC5EB5" xfId="178"/>
    <cellStyle name="百分比_EF4B13E29A0421FAE0430A08200E21FA" xfId="179"/>
    <cellStyle name="差_4901A573031A00CCE0530A08AF0800CC" xfId="180"/>
    <cellStyle name="差_4901E49D450800C2E0530A08AF0800C2" xfId="181"/>
    <cellStyle name="差_615D2EB13C93010EE0530A0804CC5EB5" xfId="182"/>
    <cellStyle name="差_61F0C7FF6ABA0038E0530A0804CC3487" xfId="183"/>
    <cellStyle name="差_64242C78E6F3009AE0530A08AF09009A" xfId="184"/>
    <cellStyle name="常规 11" xfId="185"/>
    <cellStyle name="常规 2" xfId="186"/>
    <cellStyle name="常规 3 3 4" xfId="187"/>
    <cellStyle name="常规 2 2" xfId="188"/>
    <cellStyle name="常规 2 3" xfId="189"/>
    <cellStyle name="常规 2 4" xfId="190"/>
    <cellStyle name="常规 3" xfId="191"/>
    <cellStyle name="常规 3 2" xfId="192"/>
    <cellStyle name="常规 3 3" xfId="193"/>
    <cellStyle name="常规 3 3 2" xfId="194"/>
    <cellStyle name="常规 3 4" xfId="195"/>
    <cellStyle name="常规 3_6162030C6A600132E0530A0804CCAD99_c" xfId="196"/>
    <cellStyle name="常规 4" xfId="197"/>
    <cellStyle name="常规 5" xfId="198"/>
    <cellStyle name="常规 6 2" xfId="199"/>
    <cellStyle name="常规 9" xfId="200"/>
    <cellStyle name="常规_405C3AAC5CC200BEE0530A08AF0800BE" xfId="201"/>
    <cellStyle name="常规_417C619A877700A6E0530A08AF0800A6" xfId="202"/>
    <cellStyle name="常规_417D02D353B900DAE0530A08AF0800DA" xfId="203"/>
    <cellStyle name="常规_439B6CFEF4310134E0530A0804CB25FB" xfId="204"/>
    <cellStyle name="常规_64242C78E6F3009AE0530A08AF09009A" xfId="205"/>
    <cellStyle name="常规_64242C78E6F6009AE0530A08AF09009A" xfId="206"/>
    <cellStyle name="好_4901A573031A00CCE0530A08AF0800CC" xfId="207"/>
    <cellStyle name="好_61F0C7FF6ABA0038E0530A0804CC3487" xfId="208"/>
    <cellStyle name="好_64242C78E6F6009AE0530A08AF09009A" xfId="209"/>
    <cellStyle name="着色 3 2" xfId="210"/>
    <cellStyle name="着色 4 2" xfId="21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showZeros="0" zoomScale="90" zoomScaleNormal="90" workbookViewId="0">
      <selection activeCell="F18" sqref="F18"/>
    </sheetView>
  </sheetViews>
  <sheetFormatPr defaultColWidth="6.875" defaultRowHeight="11.25"/>
  <cols>
    <col min="1" max="1" width="4.125" style="403" customWidth="1"/>
    <col min="2" max="2" width="15.5" style="403" customWidth="1"/>
    <col min="3" max="3" width="12.75" style="403" customWidth="1"/>
    <col min="4" max="4" width="15.5" style="403" customWidth="1"/>
    <col min="5" max="6" width="12.25" style="403" customWidth="1"/>
    <col min="7" max="7" width="13.25" style="403" customWidth="1"/>
    <col min="8" max="8" width="11.125" style="403" customWidth="1"/>
    <col min="9" max="9" width="10.625" style="403" customWidth="1"/>
    <col min="10" max="10" width="11.125" style="403" customWidth="1"/>
    <col min="11" max="11" width="8.25" style="403" customWidth="1"/>
    <col min="12" max="12" width="5.75" style="403" customWidth="1"/>
    <col min="13" max="13" width="5.375" style="403" customWidth="1"/>
    <col min="14" max="16384" width="6.875" style="403"/>
  </cols>
  <sheetData>
    <row r="1" s="237" customFormat="1" ht="20.45" customHeight="1" spans="12:12">
      <c r="L1" s="237" t="s">
        <v>0</v>
      </c>
    </row>
    <row r="2" ht="42" customHeight="1" spans="2:12">
      <c r="B2" s="404" t="s">
        <v>1</v>
      </c>
      <c r="C2" s="404"/>
      <c r="D2" s="404"/>
      <c r="E2" s="404"/>
      <c r="F2" s="404"/>
      <c r="G2" s="404"/>
      <c r="H2" s="404"/>
      <c r="I2" s="404"/>
      <c r="J2" s="404"/>
      <c r="K2" s="404"/>
      <c r="L2" s="404"/>
    </row>
    <row r="3" s="402" customFormat="1" ht="15" customHeight="1" spans="2:12">
      <c r="B3" s="392" t="s">
        <v>2</v>
      </c>
      <c r="C3" s="392"/>
      <c r="D3" s="392"/>
      <c r="E3" s="392"/>
      <c r="F3" s="392"/>
      <c r="K3" s="431" t="s">
        <v>3</v>
      </c>
      <c r="L3" s="431"/>
    </row>
    <row r="4" s="402" customFormat="1" ht="27.6" customHeight="1" spans="1:13">
      <c r="A4" s="405" t="s">
        <v>4</v>
      </c>
      <c r="B4" s="405"/>
      <c r="C4" s="405"/>
      <c r="D4" s="406" t="s">
        <v>5</v>
      </c>
      <c r="E4" s="407"/>
      <c r="F4" s="407"/>
      <c r="G4" s="407"/>
      <c r="H4" s="407"/>
      <c r="I4" s="407"/>
      <c r="J4" s="407"/>
      <c r="K4" s="407"/>
      <c r="L4" s="407"/>
      <c r="M4" s="432"/>
    </row>
    <row r="5" s="402" customFormat="1" ht="24" customHeight="1" spans="1:13">
      <c r="A5" s="408" t="s">
        <v>6</v>
      </c>
      <c r="B5" s="409"/>
      <c r="C5" s="397" t="s">
        <v>7</v>
      </c>
      <c r="D5" s="397" t="s">
        <v>8</v>
      </c>
      <c r="E5" s="397" t="s">
        <v>9</v>
      </c>
      <c r="F5" s="397" t="s">
        <v>10</v>
      </c>
      <c r="G5" s="397"/>
      <c r="H5" s="397"/>
      <c r="I5" s="397"/>
      <c r="J5" s="397"/>
      <c r="K5" s="397"/>
      <c r="L5" s="336" t="s">
        <v>11</v>
      </c>
      <c r="M5" s="336" t="s">
        <v>12</v>
      </c>
    </row>
    <row r="6" s="402" customFormat="1" ht="20.45" customHeight="1" spans="1:13">
      <c r="A6" s="410"/>
      <c r="B6" s="411"/>
      <c r="C6" s="397"/>
      <c r="D6" s="397"/>
      <c r="E6" s="397"/>
      <c r="F6" s="397" t="s">
        <v>13</v>
      </c>
      <c r="G6" s="397"/>
      <c r="H6" s="336" t="s">
        <v>14</v>
      </c>
      <c r="I6" s="336" t="s">
        <v>15</v>
      </c>
      <c r="J6" s="336" t="s">
        <v>16</v>
      </c>
      <c r="K6" s="336" t="s">
        <v>17</v>
      </c>
      <c r="L6" s="336"/>
      <c r="M6" s="336"/>
    </row>
    <row r="7" s="402" customFormat="1" ht="22.9" customHeight="1" spans="1:13">
      <c r="A7" s="412"/>
      <c r="B7" s="413"/>
      <c r="C7" s="397"/>
      <c r="D7" s="397"/>
      <c r="E7" s="397"/>
      <c r="F7" s="397" t="s">
        <v>18</v>
      </c>
      <c r="G7" s="397" t="s">
        <v>19</v>
      </c>
      <c r="H7" s="336"/>
      <c r="I7" s="336"/>
      <c r="J7" s="336"/>
      <c r="K7" s="336"/>
      <c r="L7" s="336"/>
      <c r="M7" s="336"/>
    </row>
    <row r="8" s="402" customFormat="1" ht="30" customHeight="1" spans="1:13">
      <c r="A8" s="414" t="s">
        <v>13</v>
      </c>
      <c r="B8" s="342" t="s">
        <v>18</v>
      </c>
      <c r="C8" s="415">
        <f>C9+C10+C11+C12++C13</f>
        <v>76672.04</v>
      </c>
      <c r="D8" s="416" t="s">
        <v>20</v>
      </c>
      <c r="E8" s="415">
        <f>F8+H8+I8+J8+K8+L8+M8</f>
        <v>70957.67</v>
      </c>
      <c r="F8" s="415">
        <f>F9+F10+F11</f>
        <v>67333.04</v>
      </c>
      <c r="G8" s="415">
        <f t="shared" ref="G8:M8" si="0">G9+G10+G11</f>
        <v>66737.04</v>
      </c>
      <c r="H8" s="415">
        <f t="shared" si="0"/>
        <v>0</v>
      </c>
      <c r="I8" s="415">
        <f t="shared" si="0"/>
        <v>3449.63</v>
      </c>
      <c r="J8" s="415">
        <f t="shared" si="0"/>
        <v>0</v>
      </c>
      <c r="K8" s="415">
        <f t="shared" si="0"/>
        <v>175</v>
      </c>
      <c r="L8" s="415">
        <f t="shared" si="0"/>
        <v>0</v>
      </c>
      <c r="M8" s="415">
        <f t="shared" si="0"/>
        <v>0</v>
      </c>
    </row>
    <row r="9" s="402" customFormat="1" ht="30" customHeight="1" spans="1:13">
      <c r="A9" s="417"/>
      <c r="B9" s="342" t="s">
        <v>21</v>
      </c>
      <c r="C9" s="415">
        <v>76076.04</v>
      </c>
      <c r="D9" s="416" t="s">
        <v>22</v>
      </c>
      <c r="E9" s="415">
        <f t="shared" ref="E9:E22" si="1">F9+H9+I9+J9+K9+L9+M9</f>
        <v>54007.88</v>
      </c>
      <c r="F9" s="418">
        <v>53505</v>
      </c>
      <c r="G9" s="419">
        <v>53485</v>
      </c>
      <c r="H9" s="415"/>
      <c r="I9" s="426">
        <v>502.88</v>
      </c>
      <c r="J9" s="415"/>
      <c r="K9" s="415"/>
      <c r="L9" s="415"/>
      <c r="M9" s="430"/>
    </row>
    <row r="10" s="402" customFormat="1" ht="30" customHeight="1" spans="1:13">
      <c r="A10" s="417"/>
      <c r="B10" s="342" t="s">
        <v>23</v>
      </c>
      <c r="C10" s="415">
        <v>250</v>
      </c>
      <c r="D10" s="420" t="s">
        <v>24</v>
      </c>
      <c r="E10" s="415">
        <f t="shared" si="1"/>
        <v>7465.79</v>
      </c>
      <c r="F10" s="418">
        <v>4354.04</v>
      </c>
      <c r="G10" s="421">
        <v>3822.04</v>
      </c>
      <c r="H10" s="415"/>
      <c r="I10" s="433">
        <v>2936.75</v>
      </c>
      <c r="J10" s="415"/>
      <c r="K10" s="415">
        <v>175</v>
      </c>
      <c r="L10" s="415"/>
      <c r="M10" s="430"/>
    </row>
    <row r="11" s="402" customFormat="1" ht="30" customHeight="1" spans="1:13">
      <c r="A11" s="417"/>
      <c r="B11" s="342" t="s">
        <v>25</v>
      </c>
      <c r="C11" s="415"/>
      <c r="D11" s="422" t="s">
        <v>26</v>
      </c>
      <c r="E11" s="415">
        <f t="shared" si="1"/>
        <v>9484</v>
      </c>
      <c r="F11" s="418">
        <v>9474</v>
      </c>
      <c r="G11" s="423">
        <v>9430</v>
      </c>
      <c r="H11" s="415"/>
      <c r="I11" s="434">
        <v>10</v>
      </c>
      <c r="J11" s="415"/>
      <c r="K11" s="415"/>
      <c r="L11" s="415"/>
      <c r="M11" s="430"/>
    </row>
    <row r="12" s="402" customFormat="1" ht="30" customHeight="1" spans="1:13">
      <c r="A12" s="417"/>
      <c r="B12" s="342" t="s">
        <v>27</v>
      </c>
      <c r="C12" s="415">
        <v>346</v>
      </c>
      <c r="D12" s="420" t="s">
        <v>28</v>
      </c>
      <c r="E12" s="415">
        <f t="shared" si="1"/>
        <v>39175.5</v>
      </c>
      <c r="F12" s="415">
        <f>F13+F14</f>
        <v>9339</v>
      </c>
      <c r="G12" s="415">
        <f t="shared" ref="G12:M12" si="2">G13+G14</f>
        <v>9339</v>
      </c>
      <c r="H12" s="415">
        <f t="shared" si="2"/>
        <v>11530</v>
      </c>
      <c r="I12" s="415">
        <f t="shared" si="2"/>
        <v>0</v>
      </c>
      <c r="J12" s="415">
        <f t="shared" si="2"/>
        <v>18306.5</v>
      </c>
      <c r="K12" s="415">
        <f t="shared" si="2"/>
        <v>0</v>
      </c>
      <c r="L12" s="415">
        <f t="shared" si="2"/>
        <v>0</v>
      </c>
      <c r="M12" s="415">
        <f t="shared" si="2"/>
        <v>0</v>
      </c>
    </row>
    <row r="13" s="402" customFormat="1" ht="30" customHeight="1" spans="1:13">
      <c r="A13" s="424"/>
      <c r="B13" s="342" t="s">
        <v>29</v>
      </c>
      <c r="C13" s="415"/>
      <c r="D13" s="416" t="s">
        <v>30</v>
      </c>
      <c r="E13" s="415">
        <f t="shared" si="1"/>
        <v>0</v>
      </c>
      <c r="F13" s="425"/>
      <c r="G13" s="426"/>
      <c r="H13" s="415"/>
      <c r="I13" s="415"/>
      <c r="J13" s="415"/>
      <c r="K13" s="415"/>
      <c r="L13" s="415"/>
      <c r="M13" s="430"/>
    </row>
    <row r="14" s="402" customFormat="1" ht="30" customHeight="1" spans="1:13">
      <c r="A14" s="350" t="s">
        <v>14</v>
      </c>
      <c r="B14" s="351"/>
      <c r="C14" s="415">
        <v>11530</v>
      </c>
      <c r="D14" s="427" t="s">
        <v>31</v>
      </c>
      <c r="E14" s="415">
        <f t="shared" si="1"/>
        <v>39175.5</v>
      </c>
      <c r="F14" s="426">
        <v>9339</v>
      </c>
      <c r="G14" s="426">
        <v>9339</v>
      </c>
      <c r="H14" s="415">
        <v>11530</v>
      </c>
      <c r="I14" s="415"/>
      <c r="J14" s="415">
        <v>18306.5</v>
      </c>
      <c r="K14" s="415"/>
      <c r="L14" s="415"/>
      <c r="M14" s="430"/>
    </row>
    <row r="15" s="402" customFormat="1" ht="30" customHeight="1" spans="1:13">
      <c r="A15" s="350" t="s">
        <v>15</v>
      </c>
      <c r="B15" s="351"/>
      <c r="C15" s="415">
        <v>3449.63</v>
      </c>
      <c r="D15" s="416"/>
      <c r="E15" s="415">
        <f t="shared" si="1"/>
        <v>0</v>
      </c>
      <c r="F15" s="415"/>
      <c r="G15" s="415"/>
      <c r="H15" s="415"/>
      <c r="I15" s="415"/>
      <c r="J15" s="415"/>
      <c r="K15" s="415"/>
      <c r="L15" s="415"/>
      <c r="M15" s="430"/>
    </row>
    <row r="16" s="402" customFormat="1" ht="30" customHeight="1" spans="1:13">
      <c r="A16" s="428" t="s">
        <v>16</v>
      </c>
      <c r="B16" s="429"/>
      <c r="C16" s="430">
        <v>18306.5</v>
      </c>
      <c r="D16" s="430"/>
      <c r="E16" s="415">
        <f t="shared" si="1"/>
        <v>0</v>
      </c>
      <c r="F16" s="430"/>
      <c r="G16" s="430"/>
      <c r="H16" s="430"/>
      <c r="I16" s="430"/>
      <c r="J16" s="430"/>
      <c r="K16" s="430"/>
      <c r="L16" s="430"/>
      <c r="M16" s="430"/>
    </row>
    <row r="17" s="402" customFormat="1" ht="30" customHeight="1" spans="1:13">
      <c r="A17" s="355" t="s">
        <v>17</v>
      </c>
      <c r="B17" s="356"/>
      <c r="C17" s="415">
        <v>175</v>
      </c>
      <c r="D17" s="420"/>
      <c r="E17" s="415">
        <f t="shared" si="1"/>
        <v>0</v>
      </c>
      <c r="F17" s="430"/>
      <c r="G17" s="430"/>
      <c r="H17" s="430"/>
      <c r="I17" s="430"/>
      <c r="J17" s="430"/>
      <c r="K17" s="430"/>
      <c r="L17" s="430"/>
      <c r="M17" s="430"/>
    </row>
    <row r="18" s="402" customFormat="1" ht="30" customHeight="1" spans="3:13">
      <c r="C18" s="415"/>
      <c r="D18" s="420"/>
      <c r="E18" s="415">
        <f t="shared" si="1"/>
        <v>0</v>
      </c>
      <c r="F18" s="430"/>
      <c r="G18" s="430"/>
      <c r="H18" s="430"/>
      <c r="I18" s="430"/>
      <c r="J18" s="430"/>
      <c r="K18" s="430"/>
      <c r="L18" s="430"/>
      <c r="M18" s="430"/>
    </row>
    <row r="19" s="402" customFormat="1" ht="30" customHeight="1" spans="1:13">
      <c r="A19" s="365" t="s">
        <v>32</v>
      </c>
      <c r="B19" s="366"/>
      <c r="C19" s="415">
        <f>C8+C14+C15+C16+C17</f>
        <v>110133.17</v>
      </c>
      <c r="D19" s="397"/>
      <c r="E19" s="415">
        <f t="shared" si="1"/>
        <v>0</v>
      </c>
      <c r="F19" s="430"/>
      <c r="G19" s="430"/>
      <c r="H19" s="430"/>
      <c r="I19" s="430"/>
      <c r="J19" s="430"/>
      <c r="K19" s="430"/>
      <c r="L19" s="430"/>
      <c r="M19" s="430"/>
    </row>
    <row r="20" s="402" customFormat="1" ht="30" customHeight="1" spans="1:13">
      <c r="A20" s="355" t="s">
        <v>33</v>
      </c>
      <c r="B20" s="356"/>
      <c r="C20" s="415"/>
      <c r="D20" s="427"/>
      <c r="E20" s="415">
        <f t="shared" si="1"/>
        <v>0</v>
      </c>
      <c r="F20" s="430"/>
      <c r="G20" s="430"/>
      <c r="H20" s="430"/>
      <c r="I20" s="430"/>
      <c r="J20" s="430"/>
      <c r="K20" s="430"/>
      <c r="L20" s="430"/>
      <c r="M20" s="430"/>
    </row>
    <row r="21" s="402" customFormat="1" ht="30" customHeight="1" spans="1:13">
      <c r="A21" s="428" t="s">
        <v>12</v>
      </c>
      <c r="B21" s="429"/>
      <c r="C21" s="415"/>
      <c r="D21" s="427"/>
      <c r="E21" s="415">
        <f t="shared" si="1"/>
        <v>0</v>
      </c>
      <c r="F21" s="430"/>
      <c r="G21" s="430"/>
      <c r="H21" s="430"/>
      <c r="I21" s="430"/>
      <c r="J21" s="430"/>
      <c r="K21" s="430"/>
      <c r="L21" s="430"/>
      <c r="M21" s="430"/>
    </row>
    <row r="22" s="402" customFormat="1" ht="24" customHeight="1" spans="1:13">
      <c r="A22" s="365" t="s">
        <v>34</v>
      </c>
      <c r="B22" s="366"/>
      <c r="C22" s="415">
        <f>C19+C20+C21</f>
        <v>110133.17</v>
      </c>
      <c r="D22" s="397" t="s">
        <v>35</v>
      </c>
      <c r="E22" s="415">
        <f t="shared" si="1"/>
        <v>110133.17</v>
      </c>
      <c r="F22" s="415">
        <f>F8+F12</f>
        <v>76672.04</v>
      </c>
      <c r="G22" s="415">
        <f t="shared" ref="G22:M22" si="3">G8+G12</f>
        <v>76076.04</v>
      </c>
      <c r="H22" s="415">
        <f t="shared" si="3"/>
        <v>11530</v>
      </c>
      <c r="I22" s="415">
        <f t="shared" si="3"/>
        <v>3449.63</v>
      </c>
      <c r="J22" s="415">
        <f t="shared" si="3"/>
        <v>18306.5</v>
      </c>
      <c r="K22" s="415">
        <f t="shared" si="3"/>
        <v>175</v>
      </c>
      <c r="L22" s="415">
        <f t="shared" si="3"/>
        <v>0</v>
      </c>
      <c r="M22" s="415">
        <f t="shared" si="3"/>
        <v>0</v>
      </c>
    </row>
    <row r="23" ht="9.75" customHeight="1"/>
  </sheetData>
  <mergeCells count="25">
    <mergeCell ref="B2:L2"/>
    <mergeCell ref="B3:F3"/>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87" fitToHeight="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tabSelected="1" workbookViewId="0">
      <selection activeCell="Q9" sqref="Q9"/>
    </sheetView>
  </sheetViews>
  <sheetFormatPr defaultColWidth="8.875" defaultRowHeight="14.25"/>
  <cols>
    <col min="1" max="1" width="3.75" style="180" customWidth="1"/>
    <col min="2" max="2" width="4.5" style="180" customWidth="1"/>
    <col min="3" max="3" width="4.625" style="180" customWidth="1"/>
    <col min="4" max="4" width="8.125" style="180" customWidth="1"/>
    <col min="5" max="5" width="14.875" style="180" customWidth="1"/>
    <col min="6" max="6" width="7.875" style="180" customWidth="1"/>
    <col min="7" max="11" width="9" style="180"/>
    <col min="12" max="12" width="6.125" style="180" customWidth="1"/>
    <col min="13" max="13" width="6.375" style="180" customWidth="1"/>
    <col min="14" max="14" width="5.75" style="180" customWidth="1"/>
    <col min="15" max="32" width="9" style="180"/>
    <col min="33" max="16384" width="8.875" style="180"/>
  </cols>
  <sheetData>
    <row r="1" spans="12:12">
      <c r="L1" s="180" t="s">
        <v>364</v>
      </c>
    </row>
    <row r="2" ht="42" customHeight="1" spans="1:14">
      <c r="A2" s="181" t="s">
        <v>365</v>
      </c>
      <c r="B2" s="181"/>
      <c r="C2" s="181"/>
      <c r="D2" s="181"/>
      <c r="E2" s="181"/>
      <c r="F2" s="181"/>
      <c r="G2" s="181"/>
      <c r="H2" s="181"/>
      <c r="I2" s="181"/>
      <c r="J2" s="181"/>
      <c r="K2" s="181"/>
      <c r="L2" s="181"/>
      <c r="M2" s="181"/>
      <c r="N2" s="181"/>
    </row>
    <row r="3" s="175" customFormat="1" ht="15" customHeight="1" spans="1:14">
      <c r="A3" s="182" t="s">
        <v>150</v>
      </c>
      <c r="B3" s="182"/>
      <c r="C3" s="182"/>
      <c r="D3" s="182"/>
      <c r="E3" s="182"/>
      <c r="F3" s="182"/>
      <c r="G3" s="183"/>
      <c r="H3" s="183"/>
      <c r="I3" s="183"/>
      <c r="J3" s="183"/>
      <c r="K3" s="183"/>
      <c r="L3" s="183"/>
      <c r="M3" s="204" t="s">
        <v>3</v>
      </c>
      <c r="N3" s="204"/>
    </row>
    <row r="4" s="176" customFormat="1" ht="16.5" customHeight="1" spans="1:14">
      <c r="A4" s="184" t="s">
        <v>151</v>
      </c>
      <c r="B4" s="185"/>
      <c r="C4" s="186"/>
      <c r="D4" s="187" t="s">
        <v>39</v>
      </c>
      <c r="E4" s="187" t="s">
        <v>152</v>
      </c>
      <c r="F4" s="188" t="s">
        <v>41</v>
      </c>
      <c r="G4" s="189" t="s">
        <v>153</v>
      </c>
      <c r="H4" s="189"/>
      <c r="I4" s="189"/>
      <c r="J4" s="189"/>
      <c r="K4" s="189"/>
      <c r="L4" s="205" t="s">
        <v>154</v>
      </c>
      <c r="M4" s="206"/>
      <c r="N4" s="207"/>
    </row>
    <row r="5" s="177" customFormat="1" customHeight="1" spans="1:14">
      <c r="A5" s="190" t="s">
        <v>42</v>
      </c>
      <c r="B5" s="191" t="s">
        <v>43</v>
      </c>
      <c r="C5" s="191" t="s">
        <v>44</v>
      </c>
      <c r="D5" s="192"/>
      <c r="E5" s="192"/>
      <c r="F5" s="188"/>
      <c r="G5" s="193" t="s">
        <v>18</v>
      </c>
      <c r="H5" s="193" t="s">
        <v>155</v>
      </c>
      <c r="I5" s="208" t="s">
        <v>156</v>
      </c>
      <c r="J5" s="208" t="s">
        <v>157</v>
      </c>
      <c r="K5" s="193" t="s">
        <v>158</v>
      </c>
      <c r="L5" s="188" t="s">
        <v>18</v>
      </c>
      <c r="M5" s="188" t="s">
        <v>159</v>
      </c>
      <c r="N5" s="188" t="s">
        <v>160</v>
      </c>
    </row>
    <row r="6" s="177" customFormat="1" ht="30.75" customHeight="1" spans="1:14">
      <c r="A6" s="190"/>
      <c r="B6" s="191"/>
      <c r="C6" s="191"/>
      <c r="D6" s="194"/>
      <c r="E6" s="194"/>
      <c r="F6" s="188"/>
      <c r="G6" s="195"/>
      <c r="H6" s="195"/>
      <c r="I6" s="209"/>
      <c r="J6" s="209"/>
      <c r="K6" s="195"/>
      <c r="L6" s="188"/>
      <c r="M6" s="188"/>
      <c r="N6" s="188"/>
    </row>
    <row r="7" s="178" customFormat="1" ht="20.1" customHeight="1" spans="1:14">
      <c r="A7" s="196" t="s">
        <v>45</v>
      </c>
      <c r="B7" s="197" t="s">
        <v>45</v>
      </c>
      <c r="C7" s="197" t="s">
        <v>45</v>
      </c>
      <c r="D7" s="197"/>
      <c r="E7" s="197" t="s">
        <v>45</v>
      </c>
      <c r="F7" s="198">
        <v>1</v>
      </c>
      <c r="G7" s="198">
        <v>2</v>
      </c>
      <c r="H7" s="198">
        <v>3</v>
      </c>
      <c r="I7" s="198">
        <v>4</v>
      </c>
      <c r="J7" s="198">
        <v>5</v>
      </c>
      <c r="K7" s="198">
        <v>6</v>
      </c>
      <c r="L7" s="198">
        <v>7</v>
      </c>
      <c r="M7" s="198">
        <v>8</v>
      </c>
      <c r="N7" s="198">
        <v>9</v>
      </c>
    </row>
    <row r="8" s="178" customFormat="1" ht="20.1" customHeight="1" spans="1:14">
      <c r="A8" s="199"/>
      <c r="B8" s="200"/>
      <c r="C8" s="200"/>
      <c r="D8" s="200"/>
      <c r="E8" s="201"/>
      <c r="F8" s="202"/>
      <c r="G8" s="202"/>
      <c r="H8" s="202"/>
      <c r="I8" s="202"/>
      <c r="J8" s="202"/>
      <c r="K8" s="202"/>
      <c r="L8" s="202"/>
      <c r="M8" s="202"/>
      <c r="N8" s="202"/>
    </row>
    <row r="9" s="179" customFormat="1" ht="21" customHeight="1" spans="1:4">
      <c r="A9" s="180" t="s">
        <v>366</v>
      </c>
      <c r="B9" s="180"/>
      <c r="C9" s="180"/>
      <c r="D9" s="180"/>
    </row>
    <row r="10" spans="4:4">
      <c r="D10" s="203"/>
    </row>
    <row r="11" spans="2:2">
      <c r="B11" s="203">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workbookViewId="0">
      <selection activeCell="G19" sqref="G19"/>
    </sheetView>
  </sheetViews>
  <sheetFormatPr defaultColWidth="13" defaultRowHeight="14.25" outlineLevelCol="5"/>
  <cols>
    <col min="1" max="1" width="6.625" style="140" customWidth="1"/>
    <col min="2" max="2" width="13.75" style="140" customWidth="1"/>
    <col min="3" max="3" width="11.75" style="140" customWidth="1"/>
    <col min="4" max="4" width="7.625" style="140" customWidth="1"/>
    <col min="5" max="5" width="12.5" style="140" customWidth="1"/>
    <col min="6" max="6" width="28.5" style="140" customWidth="1"/>
  </cols>
  <sheetData>
    <row r="1" ht="25.5" spans="1:6">
      <c r="A1" s="141" t="s">
        <v>367</v>
      </c>
      <c r="B1" s="141"/>
      <c r="C1" s="141"/>
      <c r="D1" s="141"/>
      <c r="E1" s="141"/>
      <c r="F1" s="141"/>
    </row>
    <row r="2" spans="1:6">
      <c r="A2" s="142" t="s">
        <v>368</v>
      </c>
      <c r="B2" s="142"/>
      <c r="C2" s="142"/>
      <c r="D2" s="142"/>
      <c r="E2" s="142"/>
      <c r="F2" s="142"/>
    </row>
    <row r="3" spans="1:6">
      <c r="A3" s="143" t="s">
        <v>369</v>
      </c>
      <c r="B3" s="143"/>
      <c r="C3" s="144" t="s">
        <v>348</v>
      </c>
      <c r="D3" s="144"/>
      <c r="E3" s="144"/>
      <c r="F3" s="144"/>
    </row>
    <row r="4" spans="1:6">
      <c r="A4" s="143"/>
      <c r="B4" s="143"/>
      <c r="C4" s="144"/>
      <c r="D4" s="144"/>
      <c r="E4" s="144"/>
      <c r="F4" s="144"/>
    </row>
    <row r="5" ht="61.5" customHeight="1" spans="1:6">
      <c r="A5" s="143" t="s">
        <v>370</v>
      </c>
      <c r="B5" s="145" t="s">
        <v>371</v>
      </c>
      <c r="C5" s="146"/>
      <c r="D5" s="146"/>
      <c r="E5" s="146"/>
      <c r="F5" s="147"/>
    </row>
    <row r="6" ht="25.5" customHeight="1" spans="1:6">
      <c r="A6" s="148" t="s">
        <v>372</v>
      </c>
      <c r="B6" s="148" t="s">
        <v>373</v>
      </c>
      <c r="C6" s="148"/>
      <c r="D6" s="148" t="s">
        <v>374</v>
      </c>
      <c r="E6" s="148"/>
      <c r="F6" s="148"/>
    </row>
    <row r="7" ht="25.5" customHeight="1" spans="1:6">
      <c r="A7" s="149"/>
      <c r="B7" s="150" t="s">
        <v>375</v>
      </c>
      <c r="C7" s="150"/>
      <c r="D7" s="150" t="s">
        <v>376</v>
      </c>
      <c r="E7" s="150"/>
      <c r="F7" s="150"/>
    </row>
    <row r="8" ht="25.5" customHeight="1" spans="1:6">
      <c r="A8" s="149"/>
      <c r="B8" s="150" t="s">
        <v>377</v>
      </c>
      <c r="C8" s="150"/>
      <c r="D8" s="150" t="s">
        <v>378</v>
      </c>
      <c r="E8" s="150"/>
      <c r="F8" s="150"/>
    </row>
    <row r="9" ht="25.5" customHeight="1" spans="1:6">
      <c r="A9" s="149"/>
      <c r="B9" s="150" t="s">
        <v>379</v>
      </c>
      <c r="C9" s="150"/>
      <c r="D9" s="150" t="s">
        <v>380</v>
      </c>
      <c r="E9" s="150"/>
      <c r="F9" s="150"/>
    </row>
    <row r="10" ht="25.5" customHeight="1" spans="1:6">
      <c r="A10" s="149"/>
      <c r="B10" s="150" t="s">
        <v>381</v>
      </c>
      <c r="C10" s="150"/>
      <c r="D10" s="150" t="s">
        <v>382</v>
      </c>
      <c r="E10" s="150"/>
      <c r="F10" s="150"/>
    </row>
    <row r="11" ht="25.5" customHeight="1" spans="1:6">
      <c r="A11" s="149"/>
      <c r="B11" s="150" t="s">
        <v>383</v>
      </c>
      <c r="C11" s="150"/>
      <c r="D11" s="150" t="s">
        <v>384</v>
      </c>
      <c r="E11" s="150"/>
      <c r="F11" s="150"/>
    </row>
    <row r="12" spans="1:6">
      <c r="A12" s="143" t="s">
        <v>385</v>
      </c>
      <c r="B12" s="151" t="s">
        <v>386</v>
      </c>
      <c r="C12" s="151"/>
      <c r="D12" s="151"/>
      <c r="E12" s="152">
        <v>110133.17</v>
      </c>
      <c r="F12" s="152"/>
    </row>
    <row r="13" spans="1:6">
      <c r="A13" s="143"/>
      <c r="B13" s="144" t="s">
        <v>387</v>
      </c>
      <c r="C13" s="144"/>
      <c r="D13" s="144"/>
      <c r="E13" s="153">
        <v>110133.17</v>
      </c>
      <c r="F13" s="153"/>
    </row>
    <row r="14" spans="1:6">
      <c r="A14" s="143"/>
      <c r="B14" s="144" t="s">
        <v>388</v>
      </c>
      <c r="C14" s="144"/>
      <c r="D14" s="144"/>
      <c r="E14" s="153"/>
      <c r="F14" s="153"/>
    </row>
    <row r="15" spans="1:6">
      <c r="A15" s="143"/>
      <c r="B15" s="144" t="s">
        <v>389</v>
      </c>
      <c r="C15" s="144"/>
      <c r="D15" s="144"/>
      <c r="E15" s="153">
        <v>70957.67</v>
      </c>
      <c r="F15" s="153"/>
    </row>
    <row r="16" spans="1:6">
      <c r="A16" s="143"/>
      <c r="B16" s="144" t="s">
        <v>390</v>
      </c>
      <c r="C16" s="144"/>
      <c r="D16" s="144"/>
      <c r="E16" s="153">
        <v>39175.5</v>
      </c>
      <c r="F16" s="153"/>
    </row>
    <row r="17" ht="25.5" customHeight="1" spans="1:6">
      <c r="A17" s="143" t="s">
        <v>391</v>
      </c>
      <c r="B17" s="143" t="s">
        <v>392</v>
      </c>
      <c r="C17" s="143" t="s">
        <v>393</v>
      </c>
      <c r="D17" s="143" t="s">
        <v>394</v>
      </c>
      <c r="E17" s="143" t="s">
        <v>395</v>
      </c>
      <c r="F17" s="143"/>
    </row>
    <row r="18" ht="24" spans="1:6">
      <c r="A18" s="154" t="s">
        <v>396</v>
      </c>
      <c r="B18" s="143" t="s">
        <v>397</v>
      </c>
      <c r="C18" s="144" t="s">
        <v>398</v>
      </c>
      <c r="D18" s="155" t="s">
        <v>399</v>
      </c>
      <c r="E18" s="144" t="s">
        <v>400</v>
      </c>
      <c r="F18" s="144"/>
    </row>
    <row r="19" ht="68.25" customHeight="1" spans="1:6">
      <c r="A19" s="143" t="s">
        <v>396</v>
      </c>
      <c r="B19" s="148" t="s">
        <v>397</v>
      </c>
      <c r="C19" s="144" t="s">
        <v>401</v>
      </c>
      <c r="D19" s="155" t="s">
        <v>402</v>
      </c>
      <c r="E19" s="144" t="s">
        <v>403</v>
      </c>
      <c r="F19" s="144"/>
    </row>
    <row r="20" ht="60.75" customHeight="1" spans="1:6">
      <c r="A20" s="143"/>
      <c r="B20" s="156"/>
      <c r="C20" s="144" t="s">
        <v>404</v>
      </c>
      <c r="D20" s="155" t="s">
        <v>405</v>
      </c>
      <c r="E20" s="144" t="s">
        <v>406</v>
      </c>
      <c r="F20" s="144"/>
    </row>
    <row r="21" ht="30" customHeight="1" spans="1:6">
      <c r="A21" s="143"/>
      <c r="B21" s="148" t="s">
        <v>407</v>
      </c>
      <c r="C21" s="144" t="s">
        <v>408</v>
      </c>
      <c r="D21" s="143" t="s">
        <v>409</v>
      </c>
      <c r="E21" s="144" t="s">
        <v>410</v>
      </c>
      <c r="F21" s="144"/>
    </row>
    <row r="22" ht="51" customHeight="1" spans="1:6">
      <c r="A22" s="143"/>
      <c r="B22" s="149"/>
      <c r="C22" s="144" t="s">
        <v>411</v>
      </c>
      <c r="D22" s="143" t="s">
        <v>412</v>
      </c>
      <c r="E22" s="144" t="s">
        <v>413</v>
      </c>
      <c r="F22" s="144"/>
    </row>
    <row r="23" ht="60" customHeight="1" spans="1:6">
      <c r="A23" s="143"/>
      <c r="B23" s="149"/>
      <c r="C23" s="144" t="s">
        <v>414</v>
      </c>
      <c r="D23" s="157" t="s">
        <v>415</v>
      </c>
      <c r="E23" s="144" t="s">
        <v>416</v>
      </c>
      <c r="F23" s="144"/>
    </row>
    <row r="24" ht="45.75" customHeight="1" spans="1:6">
      <c r="A24" s="143"/>
      <c r="B24" s="149"/>
      <c r="C24" s="144" t="s">
        <v>417</v>
      </c>
      <c r="D24" s="158" t="s">
        <v>418</v>
      </c>
      <c r="E24" s="144" t="s">
        <v>419</v>
      </c>
      <c r="F24" s="144"/>
    </row>
    <row r="25" ht="24" customHeight="1" spans="1:6">
      <c r="A25" s="143"/>
      <c r="B25" s="149"/>
      <c r="C25" s="144" t="s">
        <v>420</v>
      </c>
      <c r="D25" s="155" t="s">
        <v>421</v>
      </c>
      <c r="E25" s="144" t="s">
        <v>422</v>
      </c>
      <c r="F25" s="144"/>
    </row>
    <row r="26" ht="50.25" customHeight="1" spans="1:6">
      <c r="A26" s="143"/>
      <c r="B26" s="149"/>
      <c r="C26" s="144" t="s">
        <v>423</v>
      </c>
      <c r="D26" s="143" t="s">
        <v>421</v>
      </c>
      <c r="E26" s="144" t="s">
        <v>424</v>
      </c>
      <c r="F26" s="144"/>
    </row>
    <row r="27" ht="37.5" customHeight="1" spans="1:6">
      <c r="A27" s="143"/>
      <c r="B27" s="149"/>
      <c r="C27" s="144" t="s">
        <v>425</v>
      </c>
      <c r="D27" s="143" t="s">
        <v>426</v>
      </c>
      <c r="E27" s="144" t="s">
        <v>427</v>
      </c>
      <c r="F27" s="144"/>
    </row>
    <row r="28" ht="107.25" customHeight="1" spans="1:6">
      <c r="A28" s="143"/>
      <c r="B28" s="149"/>
      <c r="C28" s="144" t="s">
        <v>428</v>
      </c>
      <c r="D28" s="143" t="s">
        <v>429</v>
      </c>
      <c r="E28" s="144" t="s">
        <v>430</v>
      </c>
      <c r="F28" s="144"/>
    </row>
    <row r="29" ht="81.75" customHeight="1" spans="1:6">
      <c r="A29" s="143"/>
      <c r="B29" s="149"/>
      <c r="C29" s="144" t="s">
        <v>431</v>
      </c>
      <c r="D29" s="143" t="s">
        <v>432</v>
      </c>
      <c r="E29" s="144" t="s">
        <v>433</v>
      </c>
      <c r="F29" s="144"/>
    </row>
    <row r="30" ht="74.25" customHeight="1" spans="1:6">
      <c r="A30" s="143"/>
      <c r="B30" s="156"/>
      <c r="C30" s="144" t="s">
        <v>434</v>
      </c>
      <c r="D30" s="143" t="s">
        <v>435</v>
      </c>
      <c r="E30" s="144" t="s">
        <v>436</v>
      </c>
      <c r="F30" s="144"/>
    </row>
    <row r="31" ht="109.5" customHeight="1" spans="1:6">
      <c r="A31" s="159"/>
      <c r="B31" s="160" t="s">
        <v>407</v>
      </c>
      <c r="C31" s="144" t="s">
        <v>437</v>
      </c>
      <c r="D31" s="143" t="s">
        <v>438</v>
      </c>
      <c r="E31" s="144" t="s">
        <v>439</v>
      </c>
      <c r="F31" s="144"/>
    </row>
    <row r="32" ht="57.75" customHeight="1" spans="1:6">
      <c r="A32" s="159"/>
      <c r="B32" s="143" t="s">
        <v>440</v>
      </c>
      <c r="C32" s="144" t="s">
        <v>441</v>
      </c>
      <c r="D32" s="155">
        <v>1</v>
      </c>
      <c r="E32" s="144" t="s">
        <v>442</v>
      </c>
      <c r="F32" s="144"/>
    </row>
    <row r="33" ht="39" customHeight="1" spans="1:6">
      <c r="A33" s="159"/>
      <c r="B33" s="143"/>
      <c r="C33" s="144" t="s">
        <v>443</v>
      </c>
      <c r="D33" s="155">
        <v>10</v>
      </c>
      <c r="E33" s="144" t="s">
        <v>444</v>
      </c>
      <c r="F33" s="144"/>
    </row>
    <row r="34" ht="39.75" customHeight="1" spans="1:6">
      <c r="A34" s="159"/>
      <c r="B34" s="143"/>
      <c r="C34" s="144" t="s">
        <v>445</v>
      </c>
      <c r="D34" s="155">
        <v>1</v>
      </c>
      <c r="E34" s="144" t="s">
        <v>446</v>
      </c>
      <c r="F34" s="144"/>
    </row>
    <row r="35" ht="36.75" customHeight="1" spans="1:6">
      <c r="A35" s="161"/>
      <c r="B35" s="143"/>
      <c r="C35" s="144" t="s">
        <v>447</v>
      </c>
      <c r="D35" s="155">
        <v>1</v>
      </c>
      <c r="E35" s="144" t="s">
        <v>448</v>
      </c>
      <c r="F35" s="144"/>
    </row>
    <row r="36" ht="15.75" customHeight="1" spans="1:6">
      <c r="A36" s="148" t="s">
        <v>449</v>
      </c>
      <c r="B36" s="148" t="s">
        <v>450</v>
      </c>
      <c r="C36" s="162" t="s">
        <v>451</v>
      </c>
      <c r="D36" s="143"/>
      <c r="E36" s="154" t="s">
        <v>452</v>
      </c>
      <c r="F36" s="154"/>
    </row>
    <row r="37" spans="1:6">
      <c r="A37" s="149"/>
      <c r="B37" s="149"/>
      <c r="C37" s="162" t="s">
        <v>453</v>
      </c>
      <c r="D37" s="143"/>
      <c r="E37" s="163" t="s">
        <v>454</v>
      </c>
      <c r="F37" s="164"/>
    </row>
    <row r="38" spans="1:6">
      <c r="A38" s="149"/>
      <c r="B38" s="149"/>
      <c r="C38" s="162" t="s">
        <v>455</v>
      </c>
      <c r="D38" s="143"/>
      <c r="E38" s="165" t="s">
        <v>456</v>
      </c>
      <c r="F38" s="166"/>
    </row>
    <row r="39" spans="1:6">
      <c r="A39" s="149"/>
      <c r="B39" s="149"/>
      <c r="C39" s="162" t="s">
        <v>457</v>
      </c>
      <c r="D39" s="143"/>
      <c r="E39" s="163" t="s">
        <v>458</v>
      </c>
      <c r="F39" s="164"/>
    </row>
    <row r="40" spans="1:6">
      <c r="A40" s="149"/>
      <c r="B40" s="148" t="s">
        <v>459</v>
      </c>
      <c r="C40" s="162" t="s">
        <v>460</v>
      </c>
      <c r="D40" s="157"/>
      <c r="E40" s="154" t="s">
        <v>461</v>
      </c>
      <c r="F40" s="154"/>
    </row>
    <row r="41" spans="1:6">
      <c r="A41" s="149"/>
      <c r="B41" s="149"/>
      <c r="C41" s="162" t="s">
        <v>462</v>
      </c>
      <c r="D41" s="157"/>
      <c r="E41" s="154" t="s">
        <v>463</v>
      </c>
      <c r="F41" s="154"/>
    </row>
    <row r="42" spans="1:6">
      <c r="A42" s="149"/>
      <c r="B42" s="149"/>
      <c r="C42" s="162" t="s">
        <v>464</v>
      </c>
      <c r="D42" s="167"/>
      <c r="E42" s="154" t="s">
        <v>465</v>
      </c>
      <c r="F42" s="154"/>
    </row>
    <row r="43" spans="1:6">
      <c r="A43" s="149"/>
      <c r="B43" s="149"/>
      <c r="C43" s="162" t="s">
        <v>466</v>
      </c>
      <c r="D43" s="168"/>
      <c r="E43" s="154" t="s">
        <v>467</v>
      </c>
      <c r="F43" s="154"/>
    </row>
    <row r="44" customHeight="1" spans="1:6">
      <c r="A44" s="143" t="s">
        <v>468</v>
      </c>
      <c r="B44" s="143" t="s">
        <v>469</v>
      </c>
      <c r="C44" s="169" t="s">
        <v>470</v>
      </c>
      <c r="D44" s="170" t="s">
        <v>471</v>
      </c>
      <c r="E44" s="171"/>
      <c r="F44" s="172"/>
    </row>
    <row r="45" spans="1:6">
      <c r="A45" s="143"/>
      <c r="B45" s="143"/>
      <c r="C45" s="169"/>
      <c r="D45" s="170" t="s">
        <v>472</v>
      </c>
      <c r="E45" s="171"/>
      <c r="F45" s="172"/>
    </row>
    <row r="46" spans="1:6">
      <c r="A46" s="143"/>
      <c r="B46" s="143"/>
      <c r="C46" s="169"/>
      <c r="D46" s="170" t="s">
        <v>473</v>
      </c>
      <c r="E46" s="171"/>
      <c r="F46" s="172"/>
    </row>
    <row r="47" spans="1:6">
      <c r="A47" s="143"/>
      <c r="B47" s="143"/>
      <c r="C47" s="173" t="s">
        <v>474</v>
      </c>
      <c r="D47" s="170" t="s">
        <v>475</v>
      </c>
      <c r="E47" s="171"/>
      <c r="F47" s="172"/>
    </row>
    <row r="48" spans="1:6">
      <c r="A48" s="143"/>
      <c r="B48" s="143"/>
      <c r="C48" s="173"/>
      <c r="D48" s="170" t="s">
        <v>476</v>
      </c>
      <c r="E48" s="171"/>
      <c r="F48" s="172"/>
    </row>
    <row r="49" spans="1:6">
      <c r="A49" s="143"/>
      <c r="B49" s="143"/>
      <c r="C49" s="173"/>
      <c r="D49" s="170" t="s">
        <v>477</v>
      </c>
      <c r="E49" s="171"/>
      <c r="F49" s="172"/>
    </row>
    <row r="50" spans="1:6">
      <c r="A50" s="143" t="s">
        <v>468</v>
      </c>
      <c r="B50" s="143" t="s">
        <v>478</v>
      </c>
      <c r="C50" s="157" t="s">
        <v>479</v>
      </c>
      <c r="D50" s="157"/>
      <c r="E50" s="157"/>
      <c r="F50" s="157"/>
    </row>
    <row r="51" spans="1:6">
      <c r="A51" s="143"/>
      <c r="B51" s="174"/>
      <c r="C51" s="157"/>
      <c r="D51" s="157"/>
      <c r="E51" s="157"/>
      <c r="F51" s="157"/>
    </row>
  </sheetData>
  <mergeCells count="76">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D12"/>
    <mergeCell ref="E12:F12"/>
    <mergeCell ref="B13:D13"/>
    <mergeCell ref="E13:F13"/>
    <mergeCell ref="B14:D14"/>
    <mergeCell ref="E14:F14"/>
    <mergeCell ref="B15:D15"/>
    <mergeCell ref="E15:F15"/>
    <mergeCell ref="B16:D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D44:F44"/>
    <mergeCell ref="D45:F45"/>
    <mergeCell ref="D46:F46"/>
    <mergeCell ref="D47:F47"/>
    <mergeCell ref="D48:F48"/>
    <mergeCell ref="D49:F49"/>
    <mergeCell ref="A6:A11"/>
    <mergeCell ref="A12:A16"/>
    <mergeCell ref="A19:A30"/>
    <mergeCell ref="A36:A43"/>
    <mergeCell ref="A44:A49"/>
    <mergeCell ref="A50:A51"/>
    <mergeCell ref="B19:B20"/>
    <mergeCell ref="B21:B30"/>
    <mergeCell ref="B32:B35"/>
    <mergeCell ref="B36:B39"/>
    <mergeCell ref="B40:B43"/>
    <mergeCell ref="B44:B49"/>
    <mergeCell ref="B50:B51"/>
    <mergeCell ref="C44:C46"/>
    <mergeCell ref="C47:C49"/>
    <mergeCell ref="C50:F51"/>
    <mergeCell ref="A3:B4"/>
    <mergeCell ref="C3:F4"/>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selection activeCell="F23" sqref="F23:G23"/>
    </sheetView>
  </sheetViews>
  <sheetFormatPr defaultColWidth="9" defaultRowHeight="14.25" outlineLevelCol="7"/>
  <cols>
    <col min="1" max="1" width="4.5" style="1" customWidth="1"/>
    <col min="2" max="2" width="11.125" style="1" customWidth="1"/>
    <col min="3" max="3" width="21.375" style="1" customWidth="1"/>
    <col min="4" max="4" width="9.5" style="1" customWidth="1"/>
    <col min="5" max="5" width="15.625" style="1" customWidth="1"/>
    <col min="6" max="6" width="8" style="1" customWidth="1"/>
    <col min="7" max="7" width="16.125" style="1" customWidth="1"/>
    <col min="8" max="16384" width="9" style="1"/>
  </cols>
  <sheetData>
    <row r="1" ht="35.25" customHeight="1" spans="1:7">
      <c r="A1" s="106" t="s">
        <v>480</v>
      </c>
      <c r="B1" s="106"/>
      <c r="C1" s="106"/>
      <c r="D1" s="106"/>
      <c r="E1" s="106"/>
      <c r="F1" s="106"/>
      <c r="G1" s="106"/>
    </row>
    <row r="2" ht="20.25" spans="1:7">
      <c r="A2" s="107" t="s">
        <v>481</v>
      </c>
      <c r="B2" s="107"/>
      <c r="C2" s="107"/>
      <c r="D2" s="107"/>
      <c r="E2" s="107"/>
      <c r="F2" s="107"/>
      <c r="G2" s="107"/>
    </row>
    <row r="3" s="104" customFormat="1" ht="18" customHeight="1" spans="1:7">
      <c r="A3" s="108" t="s">
        <v>482</v>
      </c>
      <c r="B3" s="108"/>
      <c r="C3" s="108"/>
      <c r="D3" s="109"/>
      <c r="E3" s="109"/>
      <c r="F3" s="109"/>
      <c r="G3" s="109"/>
    </row>
    <row r="4" s="104" customFormat="1" ht="20.1" customHeight="1" spans="1:7">
      <c r="A4" s="110" t="s">
        <v>483</v>
      </c>
      <c r="B4" s="110"/>
      <c r="C4" s="111" t="s">
        <v>484</v>
      </c>
      <c r="D4" s="111"/>
      <c r="E4" s="111"/>
      <c r="F4" s="111"/>
      <c r="G4" s="111"/>
    </row>
    <row r="5" s="104" customFormat="1" ht="20.1" customHeight="1" spans="1:7">
      <c r="A5" s="110" t="s">
        <v>485</v>
      </c>
      <c r="B5" s="110"/>
      <c r="C5" s="111" t="s">
        <v>348</v>
      </c>
      <c r="D5" s="111"/>
      <c r="E5" s="112" t="s">
        <v>486</v>
      </c>
      <c r="F5" s="112"/>
      <c r="G5" s="111" t="s">
        <v>487</v>
      </c>
    </row>
    <row r="6" s="104" customFormat="1" ht="20.1" customHeight="1" spans="1:7">
      <c r="A6" s="110" t="s">
        <v>488</v>
      </c>
      <c r="B6" s="110"/>
      <c r="C6" s="113" t="s">
        <v>489</v>
      </c>
      <c r="D6" s="114"/>
      <c r="E6" s="114"/>
      <c r="F6" s="114"/>
      <c r="G6" s="115"/>
    </row>
    <row r="7" s="104" customFormat="1" ht="20.1" customHeight="1" spans="1:7">
      <c r="A7" s="110" t="s">
        <v>490</v>
      </c>
      <c r="B7" s="110"/>
      <c r="C7" s="111" t="s">
        <v>491</v>
      </c>
      <c r="D7" s="111"/>
      <c r="E7" s="111"/>
      <c r="F7" s="111"/>
      <c r="G7" s="111"/>
    </row>
    <row r="8" s="104" customFormat="1" ht="91.5" customHeight="1" spans="1:7">
      <c r="A8" s="110" t="s">
        <v>492</v>
      </c>
      <c r="B8" s="110"/>
      <c r="C8" s="116" t="s">
        <v>493</v>
      </c>
      <c r="D8" s="117"/>
      <c r="E8" s="117"/>
      <c r="F8" s="117"/>
      <c r="G8" s="118"/>
    </row>
    <row r="9" s="104" customFormat="1" ht="60" customHeight="1" spans="1:7">
      <c r="A9" s="110" t="s">
        <v>494</v>
      </c>
      <c r="B9" s="110"/>
      <c r="C9" s="116" t="s">
        <v>495</v>
      </c>
      <c r="D9" s="117"/>
      <c r="E9" s="117"/>
      <c r="F9" s="117"/>
      <c r="G9" s="118"/>
    </row>
    <row r="10" s="104" customFormat="1" ht="20.1" customHeight="1" spans="1:7">
      <c r="A10" s="119"/>
      <c r="B10" s="112" t="s">
        <v>496</v>
      </c>
      <c r="C10" s="112"/>
      <c r="D10" s="112" t="s">
        <v>497</v>
      </c>
      <c r="E10" s="112"/>
      <c r="F10" s="112"/>
      <c r="G10" s="112">
        <v>6684.8</v>
      </c>
    </row>
    <row r="11" s="104" customFormat="1" ht="20.1" customHeight="1" spans="1:7">
      <c r="A11" s="119" t="s">
        <v>498</v>
      </c>
      <c r="B11" s="112" t="s">
        <v>499</v>
      </c>
      <c r="C11" s="112"/>
      <c r="D11" s="112" t="s">
        <v>500</v>
      </c>
      <c r="E11" s="112"/>
      <c r="F11" s="112" t="s">
        <v>501</v>
      </c>
      <c r="G11" s="112"/>
    </row>
    <row r="12" s="104" customFormat="1" ht="20.1" customHeight="1" spans="1:7">
      <c r="A12" s="119"/>
      <c r="B12" s="120" t="s">
        <v>502</v>
      </c>
      <c r="C12" s="121"/>
      <c r="D12" s="112">
        <v>2021.1</v>
      </c>
      <c r="E12" s="112"/>
      <c r="F12" s="112">
        <v>2021.12</v>
      </c>
      <c r="G12" s="112"/>
    </row>
    <row r="13" s="104" customFormat="1" ht="20.1" customHeight="1" spans="1:7">
      <c r="A13" s="119"/>
      <c r="B13" s="111" t="s">
        <v>503</v>
      </c>
      <c r="C13" s="111"/>
      <c r="D13" s="112"/>
      <c r="E13" s="112"/>
      <c r="F13" s="112"/>
      <c r="G13" s="112"/>
    </row>
    <row r="14" s="104" customFormat="1" ht="20.1" customHeight="1" spans="1:7">
      <c r="A14" s="119" t="s">
        <v>504</v>
      </c>
      <c r="B14" s="112" t="s">
        <v>505</v>
      </c>
      <c r="C14" s="112"/>
      <c r="D14" s="112"/>
      <c r="E14" s="112" t="s">
        <v>506</v>
      </c>
      <c r="F14" s="112"/>
      <c r="G14" s="112"/>
    </row>
    <row r="15" s="105" customFormat="1" ht="84" customHeight="1" spans="1:8">
      <c r="A15" s="122"/>
      <c r="B15" s="123" t="s">
        <v>507</v>
      </c>
      <c r="C15" s="124"/>
      <c r="D15" s="125"/>
      <c r="E15" s="123" t="s">
        <v>507</v>
      </c>
      <c r="F15" s="124"/>
      <c r="G15" s="125"/>
      <c r="H15" s="126"/>
    </row>
    <row r="16" s="105" customFormat="1" ht="20.1" customHeight="1" spans="1:8">
      <c r="A16" s="119" t="s">
        <v>508</v>
      </c>
      <c r="B16" s="127" t="s">
        <v>391</v>
      </c>
      <c r="C16" s="127" t="s">
        <v>392</v>
      </c>
      <c r="D16" s="127" t="s">
        <v>509</v>
      </c>
      <c r="E16" s="127"/>
      <c r="F16" s="128" t="s">
        <v>394</v>
      </c>
      <c r="G16" s="129"/>
      <c r="H16" s="130"/>
    </row>
    <row r="17" s="105" customFormat="1" ht="20.1" customHeight="1" spans="1:8">
      <c r="A17" s="119"/>
      <c r="B17" s="131" t="s">
        <v>510</v>
      </c>
      <c r="C17" s="131" t="s">
        <v>511</v>
      </c>
      <c r="D17" s="131" t="s">
        <v>512</v>
      </c>
      <c r="E17" s="131"/>
      <c r="F17" s="132" t="s">
        <v>513</v>
      </c>
      <c r="G17" s="133"/>
      <c r="H17" s="134"/>
    </row>
    <row r="18" s="105" customFormat="1" ht="20.1" customHeight="1" spans="1:8">
      <c r="A18" s="119"/>
      <c r="B18" s="131"/>
      <c r="C18" s="131" t="s">
        <v>514</v>
      </c>
      <c r="D18" s="131" t="s">
        <v>515</v>
      </c>
      <c r="E18" s="131"/>
      <c r="F18" s="132" t="s">
        <v>513</v>
      </c>
      <c r="G18" s="133"/>
      <c r="H18" s="134"/>
    </row>
    <row r="19" s="105" customFormat="1" ht="20.1" customHeight="1" spans="1:8">
      <c r="A19" s="119"/>
      <c r="B19" s="131"/>
      <c r="C19" s="131" t="s">
        <v>516</v>
      </c>
      <c r="D19" s="131" t="s">
        <v>517</v>
      </c>
      <c r="E19" s="131"/>
      <c r="F19" s="135">
        <v>1</v>
      </c>
      <c r="G19" s="136"/>
      <c r="H19" s="134"/>
    </row>
    <row r="20" s="105" customFormat="1" ht="20.1" customHeight="1" spans="1:8">
      <c r="A20" s="119"/>
      <c r="B20" s="131"/>
      <c r="C20" s="131" t="s">
        <v>518</v>
      </c>
      <c r="D20" s="131" t="s">
        <v>519</v>
      </c>
      <c r="E20" s="131"/>
      <c r="F20" s="132" t="s">
        <v>520</v>
      </c>
      <c r="G20" s="133"/>
      <c r="H20" s="134"/>
    </row>
    <row r="21" s="105" customFormat="1" ht="30" customHeight="1" spans="1:8">
      <c r="A21" s="119"/>
      <c r="B21" s="137" t="s">
        <v>521</v>
      </c>
      <c r="C21" s="131" t="s">
        <v>522</v>
      </c>
      <c r="D21" s="116" t="s">
        <v>523</v>
      </c>
      <c r="E21" s="118"/>
      <c r="F21" s="135">
        <v>1</v>
      </c>
      <c r="G21" s="136"/>
      <c r="H21" s="134"/>
    </row>
    <row r="22" s="105" customFormat="1" ht="29.25" customHeight="1" spans="1:8">
      <c r="A22" s="119"/>
      <c r="B22" s="138"/>
      <c r="C22" s="131"/>
      <c r="D22" s="116" t="s">
        <v>524</v>
      </c>
      <c r="E22" s="118"/>
      <c r="F22" s="135">
        <v>1</v>
      </c>
      <c r="G22" s="133"/>
      <c r="H22" s="134"/>
    </row>
    <row r="23" s="105" customFormat="1" ht="31.5" customHeight="1" spans="1:8">
      <c r="A23" s="119"/>
      <c r="B23" s="138"/>
      <c r="C23" s="131" t="s">
        <v>525</v>
      </c>
      <c r="D23" s="116" t="s">
        <v>526</v>
      </c>
      <c r="E23" s="118"/>
      <c r="F23" s="135">
        <v>1</v>
      </c>
      <c r="G23" s="133"/>
      <c r="H23" s="134"/>
    </row>
    <row r="24" s="105" customFormat="1" ht="20.1" customHeight="1" spans="1:8">
      <c r="A24" s="119"/>
      <c r="B24" s="138"/>
      <c r="C24" s="131"/>
      <c r="D24" s="131" t="s">
        <v>527</v>
      </c>
      <c r="E24" s="131"/>
      <c r="F24" s="135">
        <v>1</v>
      </c>
      <c r="G24" s="133"/>
      <c r="H24" s="134"/>
    </row>
    <row r="25" s="105" customFormat="1" ht="20.1" customHeight="1" spans="1:8">
      <c r="A25" s="119"/>
      <c r="B25" s="138"/>
      <c r="C25" s="131" t="s">
        <v>528</v>
      </c>
      <c r="D25" s="131" t="s">
        <v>529</v>
      </c>
      <c r="E25" s="131"/>
      <c r="F25" s="135">
        <v>1</v>
      </c>
      <c r="G25" s="136"/>
      <c r="H25" s="134"/>
    </row>
    <row r="26" s="105" customFormat="1" ht="20.1" customHeight="1" spans="1:8">
      <c r="A26" s="119"/>
      <c r="B26" s="139"/>
      <c r="C26" s="131"/>
      <c r="D26" s="131" t="s">
        <v>530</v>
      </c>
      <c r="E26" s="131"/>
      <c r="F26" s="135">
        <v>1</v>
      </c>
      <c r="G26" s="136"/>
      <c r="H26" s="134"/>
    </row>
  </sheetData>
  <mergeCells count="62">
    <mergeCell ref="A1:G1"/>
    <mergeCell ref="A2:G2"/>
    <mergeCell ref="A3:C3"/>
    <mergeCell ref="D3:G3"/>
    <mergeCell ref="A4:B4"/>
    <mergeCell ref="C4:G4"/>
    <mergeCell ref="A5:B5"/>
    <mergeCell ref="C5:D5"/>
    <mergeCell ref="E5:F5"/>
    <mergeCell ref="A6:B6"/>
    <mergeCell ref="C6:G6"/>
    <mergeCell ref="A7:B7"/>
    <mergeCell ref="C7:G7"/>
    <mergeCell ref="A8:B8"/>
    <mergeCell ref="C8:G8"/>
    <mergeCell ref="A9:B9"/>
    <mergeCell ref="C9:G9"/>
    <mergeCell ref="B10:C10"/>
    <mergeCell ref="D10:F10"/>
    <mergeCell ref="B11:C11"/>
    <mergeCell ref="D11:E11"/>
    <mergeCell ref="F11:G11"/>
    <mergeCell ref="B12:C12"/>
    <mergeCell ref="D12:E12"/>
    <mergeCell ref="F12:G12"/>
    <mergeCell ref="B13:C13"/>
    <mergeCell ref="D13:E13"/>
    <mergeCell ref="F13:G13"/>
    <mergeCell ref="B14:D14"/>
    <mergeCell ref="E14:G14"/>
    <mergeCell ref="B15:D15"/>
    <mergeCell ref="E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A11:A13"/>
    <mergeCell ref="A14:A15"/>
    <mergeCell ref="A16:A26"/>
    <mergeCell ref="B17:B20"/>
    <mergeCell ref="B21:B26"/>
    <mergeCell ref="C21:C22"/>
    <mergeCell ref="C23:C24"/>
    <mergeCell ref="C25:C26"/>
  </mergeCells>
  <printOptions horizontalCentered="1"/>
  <pageMargins left="0.55" right="0.55" top="0.63" bottom="0.59" header="0.51" footer="0.43"/>
  <pageSetup paperSize="9" fitToHeight="0" orientation="portrait"/>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showGridLines="0" workbookViewId="0">
      <selection activeCell="G12" sqref="G12:H12"/>
    </sheetView>
  </sheetViews>
  <sheetFormatPr defaultColWidth="8.25" defaultRowHeight="14.25"/>
  <cols>
    <col min="1" max="2" width="5.625" style="71" customWidth="1"/>
    <col min="3" max="3" width="11.25" style="71" customWidth="1"/>
    <col min="4" max="4" width="24.875" style="71" customWidth="1"/>
    <col min="5" max="5" width="18" style="71" customWidth="1"/>
    <col min="6" max="6" width="11.25" style="71" customWidth="1"/>
    <col min="7" max="7" width="11.625" style="71" customWidth="1"/>
    <col min="8" max="8" width="13.5" style="71" customWidth="1"/>
    <col min="9" max="9" width="18" style="71" customWidth="1"/>
    <col min="10" max="16384" width="8.25" style="71"/>
  </cols>
  <sheetData>
    <row r="1" ht="16.5" customHeight="1" spans="1:4">
      <c r="A1" s="72"/>
      <c r="B1" s="73"/>
      <c r="C1" s="73"/>
      <c r="D1" s="73"/>
    </row>
    <row r="2" ht="39" customHeight="1" spans="1:9">
      <c r="A2" s="74" t="s">
        <v>531</v>
      </c>
      <c r="B2" s="74"/>
      <c r="C2" s="74"/>
      <c r="D2" s="74"/>
      <c r="E2" s="74"/>
      <c r="F2" s="74"/>
      <c r="G2" s="74"/>
      <c r="H2" s="74"/>
      <c r="I2" s="74"/>
    </row>
    <row r="3" ht="18" customHeight="1" spans="1:9">
      <c r="A3" s="75" t="s">
        <v>532</v>
      </c>
      <c r="B3" s="75"/>
      <c r="C3" s="75"/>
      <c r="D3" s="75"/>
      <c r="E3" s="75"/>
      <c r="F3" s="75"/>
      <c r="G3" s="75"/>
      <c r="H3" s="75"/>
      <c r="I3" s="75"/>
    </row>
    <row r="4" ht="11.65" customHeight="1" spans="1:4">
      <c r="A4" s="76"/>
      <c r="B4" s="77"/>
      <c r="C4" s="78"/>
      <c r="D4" s="78"/>
    </row>
    <row r="5" ht="22.15" customHeight="1" spans="1:9">
      <c r="A5" s="79" t="s">
        <v>483</v>
      </c>
      <c r="B5" s="80"/>
      <c r="C5" s="80"/>
      <c r="D5" s="81" t="s">
        <v>533</v>
      </c>
      <c r="E5" s="57"/>
      <c r="F5" s="57"/>
      <c r="G5" s="57"/>
      <c r="H5" s="57"/>
      <c r="I5" s="57"/>
    </row>
    <row r="6" ht="22.15" customHeight="1" spans="1:9">
      <c r="A6" s="82" t="s">
        <v>486</v>
      </c>
      <c r="B6" s="83"/>
      <c r="C6" s="83"/>
      <c r="D6" s="81"/>
      <c r="E6" s="81"/>
      <c r="F6" s="82" t="s">
        <v>534</v>
      </c>
      <c r="G6" s="84"/>
      <c r="H6" s="81" t="s">
        <v>348</v>
      </c>
      <c r="I6" s="57"/>
    </row>
    <row r="7" ht="22.15" customHeight="1" spans="1:9">
      <c r="A7" s="85" t="s">
        <v>535</v>
      </c>
      <c r="B7" s="86"/>
      <c r="C7" s="87"/>
      <c r="D7" s="88" t="s">
        <v>536</v>
      </c>
      <c r="E7" s="81" t="s">
        <v>537</v>
      </c>
      <c r="F7" s="89" t="s">
        <v>538</v>
      </c>
      <c r="G7" s="90"/>
      <c r="H7" s="79" t="s">
        <v>537</v>
      </c>
      <c r="I7" s="103"/>
    </row>
    <row r="8" ht="22.15" customHeight="1" spans="1:9">
      <c r="A8" s="91"/>
      <c r="B8" s="92"/>
      <c r="C8" s="93"/>
      <c r="D8" s="88" t="s">
        <v>539</v>
      </c>
      <c r="E8" s="81" t="s">
        <v>537</v>
      </c>
      <c r="F8" s="89" t="s">
        <v>539</v>
      </c>
      <c r="G8" s="90"/>
      <c r="H8" s="79" t="s">
        <v>537</v>
      </c>
      <c r="I8" s="103"/>
    </row>
    <row r="9" ht="22.15" customHeight="1" spans="1:9">
      <c r="A9" s="81" t="s">
        <v>540</v>
      </c>
      <c r="B9" s="81" t="s">
        <v>541</v>
      </c>
      <c r="C9" s="81"/>
      <c r="D9" s="81"/>
      <c r="E9" s="81"/>
      <c r="F9" s="82" t="s">
        <v>506</v>
      </c>
      <c r="G9" s="83"/>
      <c r="H9" s="83"/>
      <c r="I9" s="84"/>
    </row>
    <row r="10" ht="48" customHeight="1" spans="1:9">
      <c r="A10" s="57"/>
      <c r="B10" s="94" t="s">
        <v>542</v>
      </c>
      <c r="C10" s="94"/>
      <c r="D10" s="94"/>
      <c r="E10" s="94"/>
      <c r="F10" s="94" t="s">
        <v>542</v>
      </c>
      <c r="G10" s="94"/>
      <c r="H10" s="94"/>
      <c r="I10" s="94"/>
    </row>
    <row r="11" ht="27" customHeight="1" spans="1:9">
      <c r="A11" s="81" t="s">
        <v>543</v>
      </c>
      <c r="B11" s="95" t="s">
        <v>544</v>
      </c>
      <c r="C11" s="81" t="s">
        <v>392</v>
      </c>
      <c r="D11" s="81" t="s">
        <v>393</v>
      </c>
      <c r="E11" s="81" t="s">
        <v>394</v>
      </c>
      <c r="F11" s="81" t="s">
        <v>392</v>
      </c>
      <c r="G11" s="82" t="s">
        <v>393</v>
      </c>
      <c r="H11" s="84"/>
      <c r="I11" s="81" t="s">
        <v>394</v>
      </c>
    </row>
    <row r="12" ht="39" customHeight="1" spans="1:9">
      <c r="A12" s="81"/>
      <c r="B12" s="81" t="s">
        <v>545</v>
      </c>
      <c r="C12" s="81" t="s">
        <v>511</v>
      </c>
      <c r="D12" s="88" t="s">
        <v>546</v>
      </c>
      <c r="E12" s="96" t="s">
        <v>547</v>
      </c>
      <c r="F12" s="97" t="s">
        <v>511</v>
      </c>
      <c r="G12" s="98" t="s">
        <v>546</v>
      </c>
      <c r="H12" s="99"/>
      <c r="I12" s="96" t="s">
        <v>547</v>
      </c>
    </row>
    <row r="13" ht="39" customHeight="1" spans="1:9">
      <c r="A13" s="81"/>
      <c r="B13" s="57"/>
      <c r="C13" s="81" t="s">
        <v>514</v>
      </c>
      <c r="D13" s="88" t="s">
        <v>548</v>
      </c>
      <c r="E13" s="96">
        <v>1</v>
      </c>
      <c r="F13" s="97" t="s">
        <v>514</v>
      </c>
      <c r="G13" s="98" t="s">
        <v>548</v>
      </c>
      <c r="H13" s="99"/>
      <c r="I13" s="96">
        <v>1</v>
      </c>
    </row>
    <row r="14" ht="39" customHeight="1" spans="1:9">
      <c r="A14" s="81"/>
      <c r="B14" s="57"/>
      <c r="C14" s="81" t="s">
        <v>516</v>
      </c>
      <c r="D14" s="88" t="s">
        <v>549</v>
      </c>
      <c r="E14" s="96">
        <v>1</v>
      </c>
      <c r="F14" s="97" t="s">
        <v>516</v>
      </c>
      <c r="G14" s="98" t="s">
        <v>549</v>
      </c>
      <c r="H14" s="99"/>
      <c r="I14" s="96">
        <v>1</v>
      </c>
    </row>
    <row r="15" ht="39" customHeight="1" spans="1:9">
      <c r="A15" s="81"/>
      <c r="B15" s="57"/>
      <c r="C15" s="81" t="s">
        <v>518</v>
      </c>
      <c r="D15" s="88" t="s">
        <v>550</v>
      </c>
      <c r="E15" s="81" t="s">
        <v>551</v>
      </c>
      <c r="F15" s="97" t="s">
        <v>518</v>
      </c>
      <c r="G15" s="98" t="s">
        <v>550</v>
      </c>
      <c r="H15" s="99"/>
      <c r="I15" s="81" t="s">
        <v>551</v>
      </c>
    </row>
    <row r="16" ht="39" customHeight="1" spans="1:9">
      <c r="A16" s="81"/>
      <c r="B16" s="57"/>
      <c r="C16" s="81"/>
      <c r="D16" s="88" t="s">
        <v>552</v>
      </c>
      <c r="E16" s="81" t="s">
        <v>553</v>
      </c>
      <c r="F16" s="100"/>
      <c r="G16" s="98" t="s">
        <v>552</v>
      </c>
      <c r="H16" s="99"/>
      <c r="I16" s="81" t="s">
        <v>553</v>
      </c>
    </row>
    <row r="17" ht="39" customHeight="1" spans="1:9">
      <c r="A17" s="81"/>
      <c r="B17" s="57"/>
      <c r="C17" s="81" t="s">
        <v>554</v>
      </c>
      <c r="D17" s="88" t="s">
        <v>555</v>
      </c>
      <c r="E17" s="57" t="s">
        <v>556</v>
      </c>
      <c r="F17" s="97" t="s">
        <v>554</v>
      </c>
      <c r="G17" s="98" t="s">
        <v>555</v>
      </c>
      <c r="H17" s="99"/>
      <c r="I17" s="57" t="s">
        <v>556</v>
      </c>
    </row>
    <row r="18" ht="39" customHeight="1" spans="1:9">
      <c r="A18" s="81"/>
      <c r="B18" s="81" t="s">
        <v>557</v>
      </c>
      <c r="C18" s="81" t="s">
        <v>558</v>
      </c>
      <c r="D18" s="101" t="s">
        <v>559</v>
      </c>
      <c r="E18" s="102" t="s">
        <v>560</v>
      </c>
      <c r="F18" s="81" t="s">
        <v>558</v>
      </c>
      <c r="G18" s="98" t="s">
        <v>559</v>
      </c>
      <c r="H18" s="99"/>
      <c r="I18" s="102" t="s">
        <v>560</v>
      </c>
    </row>
    <row r="19" ht="39" customHeight="1" spans="1:9">
      <c r="A19" s="81"/>
      <c r="B19" s="81"/>
      <c r="C19" s="81"/>
      <c r="D19" s="101" t="s">
        <v>561</v>
      </c>
      <c r="E19" s="102" t="s">
        <v>560</v>
      </c>
      <c r="F19" s="81"/>
      <c r="G19" s="98" t="s">
        <v>561</v>
      </c>
      <c r="H19" s="99"/>
      <c r="I19" s="102" t="s">
        <v>560</v>
      </c>
    </row>
  </sheetData>
  <mergeCells count="33">
    <mergeCell ref="A2:I2"/>
    <mergeCell ref="A3:I3"/>
    <mergeCell ref="A5:C5"/>
    <mergeCell ref="D5:I5"/>
    <mergeCell ref="A6:C6"/>
    <mergeCell ref="D6:E6"/>
    <mergeCell ref="F6:G6"/>
    <mergeCell ref="H6:I6"/>
    <mergeCell ref="F7:G7"/>
    <mergeCell ref="H7:I7"/>
    <mergeCell ref="F8:G8"/>
    <mergeCell ref="H8:I8"/>
    <mergeCell ref="B9:E9"/>
    <mergeCell ref="F9:I9"/>
    <mergeCell ref="B10:E10"/>
    <mergeCell ref="F10:I10"/>
    <mergeCell ref="G11:H11"/>
    <mergeCell ref="G12:H12"/>
    <mergeCell ref="G13:H13"/>
    <mergeCell ref="G14:H14"/>
    <mergeCell ref="G15:H15"/>
    <mergeCell ref="G16:H16"/>
    <mergeCell ref="G17:H17"/>
    <mergeCell ref="G18:H18"/>
    <mergeCell ref="G19:H19"/>
    <mergeCell ref="A9:A10"/>
    <mergeCell ref="A11:A19"/>
    <mergeCell ref="B12:B15"/>
    <mergeCell ref="B16:B17"/>
    <mergeCell ref="B18:B19"/>
    <mergeCell ref="C18:C19"/>
    <mergeCell ref="F18:F19"/>
    <mergeCell ref="A7:C8"/>
  </mergeCells>
  <printOptions horizontalCentered="1"/>
  <pageMargins left="0.472222222222222" right="0.472222222222222" top="0.393055555555556" bottom="0.393055555555556" header="0.354166666666667" footer="0.196527777777778"/>
  <pageSetup paperSize="9" scale="8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D8" sqref="D8:E8"/>
    </sheetView>
  </sheetViews>
  <sheetFormatPr defaultColWidth="9" defaultRowHeight="14.25"/>
  <cols>
    <col min="1" max="1" width="5.625" style="53" customWidth="1"/>
    <col min="2" max="2" width="11.875" style="54" customWidth="1"/>
    <col min="3" max="3" width="14.75" style="54" customWidth="1"/>
    <col min="4" max="4" width="27.875" style="54" customWidth="1"/>
    <col min="5" max="5" width="24.25" style="54" customWidth="1"/>
    <col min="6" max="9" width="9" style="54"/>
    <col min="10" max="16384" width="9" style="1"/>
  </cols>
  <sheetData>
    <row r="1" ht="62.25" customHeight="1" spans="1:5">
      <c r="A1" s="55" t="s">
        <v>562</v>
      </c>
      <c r="B1" s="55"/>
      <c r="C1" s="55"/>
      <c r="D1" s="55"/>
      <c r="E1" s="55"/>
    </row>
    <row r="2" s="52" customFormat="1" ht="22.5" customHeight="1" spans="1:9">
      <c r="A2" s="56" t="s">
        <v>368</v>
      </c>
      <c r="B2" s="56"/>
      <c r="C2" s="56"/>
      <c r="D2" s="56"/>
      <c r="E2" s="56"/>
      <c r="F2" s="56"/>
      <c r="G2" s="56"/>
      <c r="H2" s="56"/>
      <c r="I2" s="56"/>
    </row>
    <row r="3" ht="21.75" customHeight="1" spans="1:5">
      <c r="A3" s="57" t="s">
        <v>563</v>
      </c>
      <c r="B3" s="57"/>
      <c r="C3" s="57"/>
      <c r="D3" s="70" t="s">
        <v>564</v>
      </c>
      <c r="E3" s="58"/>
    </row>
    <row r="4" ht="21.75" customHeight="1" spans="1:5">
      <c r="A4" s="57" t="s">
        <v>565</v>
      </c>
      <c r="B4" s="57"/>
      <c r="C4" s="57"/>
      <c r="D4" s="58" t="s">
        <v>566</v>
      </c>
      <c r="E4" s="58"/>
    </row>
    <row r="5" ht="21.75" customHeight="1" spans="1:5">
      <c r="A5" s="57" t="s">
        <v>567</v>
      </c>
      <c r="B5" s="60" t="s">
        <v>568</v>
      </c>
      <c r="C5" s="60"/>
      <c r="D5" s="58">
        <v>1629</v>
      </c>
      <c r="E5" s="58"/>
    </row>
    <row r="6" ht="21.75" customHeight="1" spans="1:5">
      <c r="A6" s="57"/>
      <c r="B6" s="61" t="s">
        <v>569</v>
      </c>
      <c r="C6" s="61"/>
      <c r="D6" s="58">
        <v>1442</v>
      </c>
      <c r="E6" s="58"/>
    </row>
    <row r="7" ht="21.75" customHeight="1" spans="1:5">
      <c r="A7" s="57"/>
      <c r="B7" s="61" t="s">
        <v>570</v>
      </c>
      <c r="C7" s="61"/>
      <c r="D7" s="58">
        <v>187</v>
      </c>
      <c r="E7" s="58"/>
    </row>
    <row r="8" ht="21.75" customHeight="1" spans="1:5">
      <c r="A8" s="57"/>
      <c r="B8" s="61" t="s">
        <v>571</v>
      </c>
      <c r="C8" s="61"/>
      <c r="D8" s="58"/>
      <c r="E8" s="58"/>
    </row>
    <row r="9" ht="65.25" customHeight="1" spans="1:5">
      <c r="A9" s="57" t="s">
        <v>572</v>
      </c>
      <c r="B9" s="62" t="s">
        <v>573</v>
      </c>
      <c r="C9" s="60"/>
      <c r="D9" s="60"/>
      <c r="E9" s="60"/>
    </row>
    <row r="10" ht="21.75" customHeight="1" spans="1:5">
      <c r="A10" s="57" t="s">
        <v>574</v>
      </c>
      <c r="B10" s="58" t="s">
        <v>391</v>
      </c>
      <c r="C10" s="58" t="s">
        <v>392</v>
      </c>
      <c r="D10" s="58" t="s">
        <v>393</v>
      </c>
      <c r="E10" s="58" t="s">
        <v>394</v>
      </c>
    </row>
    <row r="11" ht="21.75" customHeight="1" spans="1:5">
      <c r="A11" s="57"/>
      <c r="B11" s="58"/>
      <c r="C11" s="58" t="s">
        <v>511</v>
      </c>
      <c r="D11" s="60" t="s">
        <v>575</v>
      </c>
      <c r="E11" s="58" t="s">
        <v>576</v>
      </c>
    </row>
    <row r="12" ht="21.75" customHeight="1" spans="1:5">
      <c r="A12" s="57"/>
      <c r="B12" s="58"/>
      <c r="C12" s="58"/>
      <c r="D12" s="60" t="s">
        <v>577</v>
      </c>
      <c r="E12" s="58" t="s">
        <v>578</v>
      </c>
    </row>
    <row r="13" ht="21.75" customHeight="1" spans="1:5">
      <c r="A13" s="57"/>
      <c r="B13" s="58"/>
      <c r="C13" s="58"/>
      <c r="D13" s="60" t="s">
        <v>579</v>
      </c>
      <c r="E13" s="70" t="s">
        <v>580</v>
      </c>
    </row>
    <row r="14" ht="54" customHeight="1" spans="1:5">
      <c r="A14" s="57"/>
      <c r="B14" s="58"/>
      <c r="C14" s="58" t="s">
        <v>514</v>
      </c>
      <c r="D14" s="59" t="s">
        <v>581</v>
      </c>
      <c r="E14" s="69" t="s">
        <v>582</v>
      </c>
    </row>
    <row r="15" ht="21.75" customHeight="1" spans="1:5">
      <c r="A15" s="57"/>
      <c r="B15" s="58"/>
      <c r="C15" s="58"/>
      <c r="D15" s="60" t="s">
        <v>583</v>
      </c>
      <c r="E15" s="64">
        <v>1</v>
      </c>
    </row>
    <row r="16" ht="21.75" customHeight="1" spans="1:5">
      <c r="A16" s="57"/>
      <c r="B16" s="58"/>
      <c r="C16" s="58"/>
      <c r="D16" s="60" t="s">
        <v>584</v>
      </c>
      <c r="E16" s="64">
        <v>1</v>
      </c>
    </row>
    <row r="17" ht="42" customHeight="1" spans="1:5">
      <c r="A17" s="57"/>
      <c r="B17" s="58"/>
      <c r="C17" s="58"/>
      <c r="D17" s="60" t="s">
        <v>585</v>
      </c>
      <c r="E17" s="69" t="s">
        <v>586</v>
      </c>
    </row>
    <row r="18" ht="21.75" customHeight="1" spans="1:5">
      <c r="A18" s="57"/>
      <c r="B18" s="58"/>
      <c r="C18" s="58" t="s">
        <v>516</v>
      </c>
      <c r="D18" s="60" t="s">
        <v>587</v>
      </c>
      <c r="E18" s="70" t="s">
        <v>588</v>
      </c>
    </row>
    <row r="19" ht="21.75" customHeight="1" spans="1:5">
      <c r="A19" s="57"/>
      <c r="B19" s="58"/>
      <c r="C19" s="58"/>
      <c r="D19" s="60" t="s">
        <v>589</v>
      </c>
      <c r="E19" s="70" t="s">
        <v>588</v>
      </c>
    </row>
    <row r="20" ht="39" customHeight="1" spans="1:5">
      <c r="A20" s="57"/>
      <c r="B20" s="58" t="s">
        <v>521</v>
      </c>
      <c r="C20" s="58" t="s">
        <v>525</v>
      </c>
      <c r="D20" s="62" t="s">
        <v>590</v>
      </c>
      <c r="E20" s="70" t="s">
        <v>591</v>
      </c>
    </row>
    <row r="21" ht="21.75" customHeight="1" spans="1:5">
      <c r="A21" s="57"/>
      <c r="B21" s="58" t="s">
        <v>557</v>
      </c>
      <c r="C21" s="57" t="s">
        <v>528</v>
      </c>
      <c r="D21" s="60" t="s">
        <v>592</v>
      </c>
      <c r="E21" s="70" t="s">
        <v>593</v>
      </c>
    </row>
    <row r="22" ht="21.75" customHeight="1" spans="1:5">
      <c r="A22" s="57"/>
      <c r="B22" s="58"/>
      <c r="C22" s="57"/>
      <c r="D22" s="60" t="s">
        <v>594</v>
      </c>
      <c r="E22" s="70" t="s">
        <v>593</v>
      </c>
    </row>
  </sheetData>
  <mergeCells count="23">
    <mergeCell ref="A1:E1"/>
    <mergeCell ref="A2:E2"/>
    <mergeCell ref="A3:C3"/>
    <mergeCell ref="D3:E3"/>
    <mergeCell ref="A4:C4"/>
    <mergeCell ref="D4:E4"/>
    <mergeCell ref="B5:C5"/>
    <mergeCell ref="D5:E5"/>
    <mergeCell ref="B6:C6"/>
    <mergeCell ref="D6:E6"/>
    <mergeCell ref="B7:C7"/>
    <mergeCell ref="D7:E7"/>
    <mergeCell ref="B8:C8"/>
    <mergeCell ref="D8:E8"/>
    <mergeCell ref="B9:E9"/>
    <mergeCell ref="A5:A8"/>
    <mergeCell ref="A10:A22"/>
    <mergeCell ref="B10:B19"/>
    <mergeCell ref="B21:B22"/>
    <mergeCell ref="C11:C13"/>
    <mergeCell ref="C14:C17"/>
    <mergeCell ref="C18:C19"/>
    <mergeCell ref="C21:C22"/>
  </mergeCells>
  <pageMargins left="0.551181102362205" right="0.551181102362205" top="0.984251968503937" bottom="0.78740157480315" header="0.511811023622047" footer="0.511811023622047"/>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B9" sqref="B9:E9"/>
    </sheetView>
  </sheetViews>
  <sheetFormatPr defaultColWidth="9" defaultRowHeight="14.25"/>
  <cols>
    <col min="1" max="1" width="5.625" style="53" customWidth="1"/>
    <col min="2" max="2" width="11.875" style="54" customWidth="1"/>
    <col min="3" max="3" width="14.75" style="54" customWidth="1"/>
    <col min="4" max="4" width="27.875" style="54" customWidth="1"/>
    <col min="5" max="5" width="24.25" style="54" customWidth="1"/>
    <col min="6" max="9" width="9" style="54"/>
    <col min="10" max="16384" width="9" style="1"/>
  </cols>
  <sheetData>
    <row r="1" ht="62.25" customHeight="1" spans="1:5">
      <c r="A1" s="55" t="s">
        <v>595</v>
      </c>
      <c r="B1" s="55"/>
      <c r="C1" s="55"/>
      <c r="D1" s="55"/>
      <c r="E1" s="55"/>
    </row>
    <row r="2" s="52" customFormat="1" ht="22.5" customHeight="1" spans="1:9">
      <c r="A2" s="56" t="s">
        <v>368</v>
      </c>
      <c r="B2" s="56"/>
      <c r="C2" s="56"/>
      <c r="D2" s="56"/>
      <c r="E2" s="56"/>
      <c r="F2" s="56"/>
      <c r="G2" s="56"/>
      <c r="H2" s="56"/>
      <c r="I2" s="56"/>
    </row>
    <row r="3" ht="21.75" customHeight="1" spans="1:5">
      <c r="A3" s="57" t="s">
        <v>563</v>
      </c>
      <c r="B3" s="57"/>
      <c r="C3" s="57"/>
      <c r="D3" s="58" t="s">
        <v>596</v>
      </c>
      <c r="E3" s="58"/>
    </row>
    <row r="4" ht="21.75" customHeight="1" spans="1:5">
      <c r="A4" s="57" t="s">
        <v>565</v>
      </c>
      <c r="B4" s="57"/>
      <c r="C4" s="57"/>
      <c r="D4" s="58" t="s">
        <v>566</v>
      </c>
      <c r="E4" s="58"/>
    </row>
    <row r="5" ht="21.75" customHeight="1" spans="1:5">
      <c r="A5" s="57" t="s">
        <v>567</v>
      </c>
      <c r="B5" s="60" t="s">
        <v>568</v>
      </c>
      <c r="C5" s="60"/>
      <c r="D5" s="58">
        <v>1166.6</v>
      </c>
      <c r="E5" s="58"/>
    </row>
    <row r="6" ht="21.75" customHeight="1" spans="1:5">
      <c r="A6" s="57"/>
      <c r="B6" s="61" t="s">
        <v>569</v>
      </c>
      <c r="C6" s="61"/>
      <c r="D6" s="58">
        <v>1166.6</v>
      </c>
      <c r="E6" s="58"/>
    </row>
    <row r="7" ht="21.75" customHeight="1" spans="1:5">
      <c r="A7" s="57"/>
      <c r="B7" s="61" t="s">
        <v>570</v>
      </c>
      <c r="C7" s="61"/>
      <c r="D7" s="58"/>
      <c r="E7" s="58"/>
    </row>
    <row r="8" ht="21.75" customHeight="1" spans="1:5">
      <c r="A8" s="57"/>
      <c r="B8" s="61" t="s">
        <v>571</v>
      </c>
      <c r="C8" s="61"/>
      <c r="D8" s="58"/>
      <c r="E8" s="58"/>
    </row>
    <row r="9" ht="65.25" customHeight="1" spans="1:5">
      <c r="A9" s="57" t="s">
        <v>572</v>
      </c>
      <c r="B9" s="62" t="s">
        <v>597</v>
      </c>
      <c r="C9" s="60"/>
      <c r="D9" s="60"/>
      <c r="E9" s="60"/>
    </row>
    <row r="10" ht="37.5" customHeight="1" spans="1:5">
      <c r="A10" s="57" t="s">
        <v>574</v>
      </c>
      <c r="B10" s="58" t="s">
        <v>391</v>
      </c>
      <c r="C10" s="58" t="s">
        <v>392</v>
      </c>
      <c r="D10" s="58" t="s">
        <v>393</v>
      </c>
      <c r="E10" s="58" t="s">
        <v>394</v>
      </c>
    </row>
    <row r="11" ht="37.5" customHeight="1" spans="1:5">
      <c r="A11" s="57"/>
      <c r="B11" s="58" t="s">
        <v>510</v>
      </c>
      <c r="C11" s="58" t="s">
        <v>511</v>
      </c>
      <c r="D11" s="58" t="s">
        <v>577</v>
      </c>
      <c r="E11" s="58" t="s">
        <v>578</v>
      </c>
    </row>
    <row r="12" ht="37.5" customHeight="1" spans="1:5">
      <c r="A12" s="57"/>
      <c r="B12" s="58"/>
      <c r="C12" s="58" t="s">
        <v>514</v>
      </c>
      <c r="D12" s="58" t="s">
        <v>598</v>
      </c>
      <c r="E12" s="64">
        <v>1</v>
      </c>
    </row>
    <row r="13" ht="37.5" customHeight="1" spans="1:5">
      <c r="A13" s="57"/>
      <c r="B13" s="58" t="s">
        <v>521</v>
      </c>
      <c r="C13" s="58" t="s">
        <v>522</v>
      </c>
      <c r="D13" s="58" t="s">
        <v>599</v>
      </c>
      <c r="E13" s="58" t="s">
        <v>600</v>
      </c>
    </row>
    <row r="14" ht="37.5" customHeight="1" spans="1:5">
      <c r="A14" s="57"/>
      <c r="B14" s="58"/>
      <c r="C14" s="58"/>
      <c r="D14" s="58" t="s">
        <v>601</v>
      </c>
      <c r="E14" s="58" t="s">
        <v>602</v>
      </c>
    </row>
    <row r="15" ht="37.5" customHeight="1" spans="1:5">
      <c r="A15" s="57"/>
      <c r="B15" s="58" t="s">
        <v>557</v>
      </c>
      <c r="C15" s="57" t="s">
        <v>528</v>
      </c>
      <c r="D15" s="58" t="s">
        <v>603</v>
      </c>
      <c r="E15" s="58" t="s">
        <v>593</v>
      </c>
    </row>
    <row r="16" ht="37.5" customHeight="1" spans="1:5">
      <c r="A16" s="57"/>
      <c r="B16" s="58"/>
      <c r="C16" s="57"/>
      <c r="D16" s="58" t="s">
        <v>604</v>
      </c>
      <c r="E16" s="58" t="s">
        <v>593</v>
      </c>
    </row>
  </sheetData>
  <mergeCells count="22">
    <mergeCell ref="A1:E1"/>
    <mergeCell ref="A2:E2"/>
    <mergeCell ref="A3:C3"/>
    <mergeCell ref="D3:E3"/>
    <mergeCell ref="A4:C4"/>
    <mergeCell ref="D4:E4"/>
    <mergeCell ref="B5:C5"/>
    <mergeCell ref="D5:E5"/>
    <mergeCell ref="B6:C6"/>
    <mergeCell ref="D6:E6"/>
    <mergeCell ref="B7:C7"/>
    <mergeCell ref="D7:E7"/>
    <mergeCell ref="B8:C8"/>
    <mergeCell ref="D8:E8"/>
    <mergeCell ref="B9:E9"/>
    <mergeCell ref="A5:A8"/>
    <mergeCell ref="A10:A16"/>
    <mergeCell ref="B11:B12"/>
    <mergeCell ref="B13:B14"/>
    <mergeCell ref="B15:B16"/>
    <mergeCell ref="C13:C14"/>
    <mergeCell ref="C15:C16"/>
  </mergeCells>
  <pageMargins left="0.551181102362205" right="0.551181102362205" top="0.984251968503937" bottom="0.78740157480315" header="0.511811023622047" footer="0.511811023622047"/>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E13" sqref="E13"/>
    </sheetView>
  </sheetViews>
  <sheetFormatPr defaultColWidth="9" defaultRowHeight="14.25"/>
  <cols>
    <col min="1" max="1" width="5.625" style="53" customWidth="1"/>
    <col min="2" max="2" width="11.875" style="54" customWidth="1"/>
    <col min="3" max="3" width="14.75" style="54" customWidth="1"/>
    <col min="4" max="4" width="27.875" style="54" customWidth="1"/>
    <col min="5" max="5" width="23.5" style="54" customWidth="1"/>
    <col min="6" max="9" width="9" style="54"/>
    <col min="10" max="16384" width="9" style="1"/>
  </cols>
  <sheetData>
    <row r="1" ht="62.25" customHeight="1" spans="1:5">
      <c r="A1" s="55" t="s">
        <v>605</v>
      </c>
      <c r="B1" s="55"/>
      <c r="C1" s="55"/>
      <c r="D1" s="55"/>
      <c r="E1" s="55"/>
    </row>
    <row r="2" s="52" customFormat="1" ht="22.5" customHeight="1" spans="1:9">
      <c r="A2" s="56" t="s">
        <v>368</v>
      </c>
      <c r="B2" s="56"/>
      <c r="C2" s="56"/>
      <c r="D2" s="56"/>
      <c r="E2" s="56"/>
      <c r="F2" s="56"/>
      <c r="G2" s="56"/>
      <c r="H2" s="56"/>
      <c r="I2" s="56"/>
    </row>
    <row r="3" ht="30.75" customHeight="1" spans="1:5">
      <c r="A3" s="57" t="s">
        <v>563</v>
      </c>
      <c r="B3" s="57"/>
      <c r="C3" s="57"/>
      <c r="D3" s="58" t="s">
        <v>606</v>
      </c>
      <c r="E3" s="58"/>
    </row>
    <row r="4" ht="30.75" customHeight="1" spans="1:5">
      <c r="A4" s="57" t="s">
        <v>565</v>
      </c>
      <c r="B4" s="57"/>
      <c r="C4" s="57"/>
      <c r="D4" s="58" t="s">
        <v>566</v>
      </c>
      <c r="E4" s="58"/>
    </row>
    <row r="5" ht="30.75" customHeight="1" spans="1:5">
      <c r="A5" s="57" t="s">
        <v>567</v>
      </c>
      <c r="B5" s="59" t="s">
        <v>607</v>
      </c>
      <c r="C5" s="60"/>
      <c r="D5" s="58">
        <v>458</v>
      </c>
      <c r="E5" s="58"/>
    </row>
    <row r="6" ht="30.75" customHeight="1" spans="1:5">
      <c r="A6" s="57"/>
      <c r="B6" s="61" t="s">
        <v>569</v>
      </c>
      <c r="C6" s="61"/>
      <c r="D6" s="58">
        <v>458</v>
      </c>
      <c r="E6" s="58"/>
    </row>
    <row r="7" ht="30.75" customHeight="1" spans="1:5">
      <c r="A7" s="57"/>
      <c r="B7" s="61" t="s">
        <v>570</v>
      </c>
      <c r="C7" s="61"/>
      <c r="D7" s="58"/>
      <c r="E7" s="58"/>
    </row>
    <row r="8" ht="30.75" customHeight="1" spans="1:5">
      <c r="A8" s="57"/>
      <c r="B8" s="61" t="s">
        <v>571</v>
      </c>
      <c r="C8" s="61"/>
      <c r="D8" s="58"/>
      <c r="E8" s="58"/>
    </row>
    <row r="9" ht="65.25" customHeight="1" spans="1:5">
      <c r="A9" s="57" t="s">
        <v>572</v>
      </c>
      <c r="B9" s="62" t="s">
        <v>608</v>
      </c>
      <c r="C9" s="60"/>
      <c r="D9" s="60"/>
      <c r="E9" s="60"/>
    </row>
    <row r="10" ht="27" customHeight="1" spans="1:5">
      <c r="A10" s="57" t="s">
        <v>574</v>
      </c>
      <c r="B10" s="63" t="s">
        <v>391</v>
      </c>
      <c r="C10" s="58" t="s">
        <v>392</v>
      </c>
      <c r="D10" s="58" t="s">
        <v>393</v>
      </c>
      <c r="E10" s="58" t="s">
        <v>394</v>
      </c>
    </row>
    <row r="11" ht="27" customHeight="1" spans="1:5">
      <c r="A11" s="57"/>
      <c r="B11" s="58" t="s">
        <v>510</v>
      </c>
      <c r="C11" s="58" t="s">
        <v>511</v>
      </c>
      <c r="D11" s="60" t="s">
        <v>609</v>
      </c>
      <c r="E11" s="58" t="s">
        <v>610</v>
      </c>
    </row>
    <row r="12" ht="27" customHeight="1" spans="1:5">
      <c r="A12" s="57"/>
      <c r="B12" s="58"/>
      <c r="C12" s="58"/>
      <c r="D12" s="60" t="s">
        <v>611</v>
      </c>
      <c r="E12" s="58" t="s">
        <v>612</v>
      </c>
    </row>
    <row r="13" ht="27" customHeight="1" spans="1:5">
      <c r="A13" s="57"/>
      <c r="B13" s="58"/>
      <c r="C13" s="58" t="s">
        <v>514</v>
      </c>
      <c r="D13" s="60" t="s">
        <v>598</v>
      </c>
      <c r="E13" s="64">
        <v>1</v>
      </c>
    </row>
    <row r="14" ht="27" customHeight="1" spans="1:5">
      <c r="A14" s="57"/>
      <c r="B14" s="58"/>
      <c r="C14" s="58"/>
      <c r="D14" s="60" t="s">
        <v>584</v>
      </c>
      <c r="E14" s="64">
        <v>1</v>
      </c>
    </row>
    <row r="15" ht="27" customHeight="1" spans="1:5">
      <c r="A15" s="57"/>
      <c r="B15" s="63" t="s">
        <v>521</v>
      </c>
      <c r="C15" s="63" t="s">
        <v>522</v>
      </c>
      <c r="D15" s="60" t="s">
        <v>613</v>
      </c>
      <c r="E15" s="65">
        <v>1300</v>
      </c>
    </row>
    <row r="16" ht="27" customHeight="1" spans="1:5">
      <c r="A16" s="57"/>
      <c r="B16" s="66"/>
      <c r="C16" s="66"/>
      <c r="D16" s="60" t="s">
        <v>614</v>
      </c>
      <c r="E16" s="67" t="s">
        <v>600</v>
      </c>
    </row>
    <row r="17" ht="27" customHeight="1" spans="1:5">
      <c r="A17" s="57"/>
      <c r="B17" s="68"/>
      <c r="C17" s="68"/>
      <c r="D17" s="69" t="s">
        <v>601</v>
      </c>
      <c r="E17" s="70" t="s">
        <v>602</v>
      </c>
    </row>
    <row r="18" ht="27" customHeight="1" spans="1:5">
      <c r="A18" s="57"/>
      <c r="B18" s="58" t="s">
        <v>557</v>
      </c>
      <c r="C18" s="57" t="s">
        <v>528</v>
      </c>
      <c r="D18" s="59" t="s">
        <v>603</v>
      </c>
      <c r="E18" s="70" t="s">
        <v>593</v>
      </c>
    </row>
    <row r="19" ht="27" customHeight="1" spans="1:5">
      <c r="A19" s="57"/>
      <c r="B19" s="58"/>
      <c r="C19" s="57"/>
      <c r="D19" s="59" t="s">
        <v>604</v>
      </c>
      <c r="E19" s="70" t="s">
        <v>593</v>
      </c>
    </row>
  </sheetData>
  <mergeCells count="24">
    <mergeCell ref="A1:E1"/>
    <mergeCell ref="A2:E2"/>
    <mergeCell ref="A3:C3"/>
    <mergeCell ref="D3:E3"/>
    <mergeCell ref="A4:C4"/>
    <mergeCell ref="D4:E4"/>
    <mergeCell ref="B5:C5"/>
    <mergeCell ref="D5:E5"/>
    <mergeCell ref="B6:C6"/>
    <mergeCell ref="D6:E6"/>
    <mergeCell ref="B7:C7"/>
    <mergeCell ref="D7:E7"/>
    <mergeCell ref="B8:C8"/>
    <mergeCell ref="D8:E8"/>
    <mergeCell ref="B9:E9"/>
    <mergeCell ref="A5:A8"/>
    <mergeCell ref="A10:A19"/>
    <mergeCell ref="B11:B14"/>
    <mergeCell ref="B15:B17"/>
    <mergeCell ref="B18:B19"/>
    <mergeCell ref="C11:C12"/>
    <mergeCell ref="C13:C14"/>
    <mergeCell ref="C15:C17"/>
    <mergeCell ref="C18:C19"/>
  </mergeCells>
  <pageMargins left="0.551181102362205" right="0.551181102362205" top="0.984251968503937" bottom="0.78740157480315" header="0.511811023622047" footer="0.511811023622047"/>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workbookViewId="0">
      <selection activeCell="T8" sqref="T8"/>
    </sheetView>
  </sheetViews>
  <sheetFormatPr defaultColWidth="9" defaultRowHeight="13.5"/>
  <cols>
    <col min="1" max="1" width="9" style="23"/>
    <col min="2" max="2" width="5.625" style="23" customWidth="1"/>
    <col min="3" max="3" width="9" style="23" hidden="1" customWidth="1"/>
    <col min="4" max="4" width="7.125" style="23" customWidth="1"/>
    <col min="5" max="5" width="1.75" style="23" customWidth="1"/>
    <col min="6" max="6" width="8.375" style="23" customWidth="1"/>
    <col min="7" max="7" width="2.375" style="23" customWidth="1"/>
    <col min="8" max="8" width="6.625" style="23" customWidth="1"/>
    <col min="9" max="10" width="9" style="23"/>
    <col min="11" max="11" width="4" style="23" customWidth="1"/>
    <col min="12" max="12" width="5" style="23" customWidth="1"/>
    <col min="13" max="13" width="1.375" style="23" customWidth="1"/>
    <col min="14" max="15" width="9" style="23" hidden="1" customWidth="1"/>
    <col min="16" max="16" width="9" style="23"/>
    <col min="17" max="17" width="1.375" style="23" customWidth="1"/>
    <col min="18" max="16384" width="9" style="23"/>
  </cols>
  <sheetData>
    <row r="1" ht="27" spans="1:17">
      <c r="A1" s="24" t="s">
        <v>615</v>
      </c>
      <c r="B1" s="24"/>
      <c r="C1" s="24"/>
      <c r="D1" s="24"/>
      <c r="E1" s="24"/>
      <c r="F1" s="24"/>
      <c r="G1" s="24"/>
      <c r="H1" s="24"/>
      <c r="I1" s="24"/>
      <c r="J1" s="24"/>
      <c r="K1" s="24"/>
      <c r="L1" s="24"/>
      <c r="M1" s="24"/>
      <c r="N1" s="24"/>
      <c r="O1" s="24"/>
      <c r="P1" s="24"/>
      <c r="Q1" s="24"/>
    </row>
    <row r="2" ht="27" customHeight="1" spans="1:17">
      <c r="A2" s="25" t="s">
        <v>150</v>
      </c>
      <c r="B2" s="25"/>
      <c r="C2" s="25"/>
      <c r="D2" s="25"/>
      <c r="E2" s="25"/>
      <c r="F2" s="25"/>
      <c r="G2" s="25"/>
      <c r="H2" s="26"/>
      <c r="I2" s="26"/>
      <c r="J2" s="26"/>
      <c r="K2" s="26"/>
      <c r="L2" s="26"/>
      <c r="M2" s="26"/>
      <c r="N2" s="26"/>
      <c r="O2" s="26"/>
      <c r="P2" s="26"/>
      <c r="Q2" s="48" t="s">
        <v>3</v>
      </c>
    </row>
    <row r="3" ht="30.95" customHeight="1" spans="1:17">
      <c r="A3" s="27" t="s">
        <v>483</v>
      </c>
      <c r="B3" s="27"/>
      <c r="C3" s="27"/>
      <c r="D3" s="27"/>
      <c r="E3" s="27"/>
      <c r="F3" s="27"/>
      <c r="G3" s="27"/>
      <c r="H3" s="28" t="s">
        <v>616</v>
      </c>
      <c r="I3" s="27"/>
      <c r="J3" s="27"/>
      <c r="K3" s="27"/>
      <c r="L3" s="27"/>
      <c r="M3" s="27"/>
      <c r="N3" s="27"/>
      <c r="O3" s="27"/>
      <c r="P3" s="27"/>
      <c r="Q3" s="27"/>
    </row>
    <row r="4" ht="30.95" customHeight="1" spans="1:17">
      <c r="A4" s="27" t="s">
        <v>486</v>
      </c>
      <c r="B4" s="27"/>
      <c r="C4" s="27"/>
      <c r="D4" s="27"/>
      <c r="E4" s="27"/>
      <c r="F4" s="27"/>
      <c r="G4" s="27"/>
      <c r="H4" s="28" t="s">
        <v>617</v>
      </c>
      <c r="I4" s="27"/>
      <c r="J4" s="27" t="s">
        <v>618</v>
      </c>
      <c r="K4" s="27"/>
      <c r="L4" s="27"/>
      <c r="M4" s="27"/>
      <c r="N4" s="27" t="s">
        <v>617</v>
      </c>
      <c r="O4" s="27"/>
      <c r="P4" s="27"/>
      <c r="Q4" s="27"/>
    </row>
    <row r="5" ht="30.95" customHeight="1" spans="1:17">
      <c r="A5" s="29" t="s">
        <v>492</v>
      </c>
      <c r="B5" s="29" t="s">
        <v>619</v>
      </c>
      <c r="C5" s="29"/>
      <c r="D5" s="29"/>
      <c r="E5" s="29"/>
      <c r="F5" s="29"/>
      <c r="G5" s="29"/>
      <c r="H5" s="29" t="s">
        <v>620</v>
      </c>
      <c r="I5" s="29"/>
      <c r="J5" s="29" t="s">
        <v>488</v>
      </c>
      <c r="K5" s="29"/>
      <c r="L5" s="29"/>
      <c r="M5" s="29"/>
      <c r="N5" s="29" t="s">
        <v>621</v>
      </c>
      <c r="O5" s="29"/>
      <c r="P5" s="29"/>
      <c r="Q5" s="29"/>
    </row>
    <row r="6" ht="30.95" customHeight="1" spans="1:17">
      <c r="A6" s="29"/>
      <c r="B6" s="29" t="s">
        <v>622</v>
      </c>
      <c r="C6" s="29"/>
      <c r="D6" s="29"/>
      <c r="E6" s="29"/>
      <c r="F6" s="29"/>
      <c r="G6" s="29"/>
      <c r="H6" s="29" t="s">
        <v>623</v>
      </c>
      <c r="I6" s="29"/>
      <c r="J6" s="29" t="s">
        <v>624</v>
      </c>
      <c r="K6" s="29"/>
      <c r="L6" s="29"/>
      <c r="M6" s="29"/>
      <c r="N6" s="29" t="s">
        <v>625</v>
      </c>
      <c r="O6" s="29"/>
      <c r="P6" s="29"/>
      <c r="Q6" s="29"/>
    </row>
    <row r="7" ht="30.95" customHeight="1" spans="1:17">
      <c r="A7" s="29"/>
      <c r="B7" s="29" t="s">
        <v>626</v>
      </c>
      <c r="C7" s="29"/>
      <c r="D7" s="29"/>
      <c r="E7" s="29"/>
      <c r="F7" s="29"/>
      <c r="G7" s="29"/>
      <c r="H7" s="29" t="s">
        <v>627</v>
      </c>
      <c r="I7" s="29">
        <v>3568</v>
      </c>
      <c r="J7" s="29" t="s">
        <v>628</v>
      </c>
      <c r="K7" s="29"/>
      <c r="L7" s="36">
        <v>3568</v>
      </c>
      <c r="M7" s="35"/>
      <c r="N7" s="37">
        <v>220</v>
      </c>
      <c r="O7" s="38"/>
      <c r="P7" s="29" t="s">
        <v>629</v>
      </c>
      <c r="Q7" s="29">
        <v>0</v>
      </c>
    </row>
    <row r="8" ht="30.95" customHeight="1" spans="1:17">
      <c r="A8" s="29"/>
      <c r="B8" s="29" t="s">
        <v>630</v>
      </c>
      <c r="C8" s="29"/>
      <c r="D8" s="29"/>
      <c r="E8" s="29"/>
      <c r="F8" s="29"/>
      <c r="G8" s="29"/>
      <c r="H8" s="30" t="s">
        <v>631</v>
      </c>
      <c r="I8" s="30"/>
      <c r="J8" s="30"/>
      <c r="K8" s="30"/>
      <c r="L8" s="30"/>
      <c r="M8" s="30"/>
      <c r="N8" s="30"/>
      <c r="O8" s="30"/>
      <c r="P8" s="30"/>
      <c r="Q8" s="30"/>
    </row>
    <row r="9" ht="54" customHeight="1" spans="1:17">
      <c r="A9" s="29"/>
      <c r="B9" s="29" t="s">
        <v>632</v>
      </c>
      <c r="C9" s="29"/>
      <c r="D9" s="29"/>
      <c r="E9" s="29"/>
      <c r="F9" s="29"/>
      <c r="G9" s="29"/>
      <c r="H9" s="31" t="s">
        <v>633</v>
      </c>
      <c r="I9" s="39"/>
      <c r="J9" s="39"/>
      <c r="K9" s="39"/>
      <c r="L9" s="39"/>
      <c r="M9" s="39"/>
      <c r="N9" s="39"/>
      <c r="O9" s="39"/>
      <c r="P9" s="39"/>
      <c r="Q9" s="49"/>
    </row>
    <row r="10" ht="30.95" customHeight="1" spans="1:17">
      <c r="A10" s="29" t="s">
        <v>634</v>
      </c>
      <c r="B10" s="29" t="s">
        <v>635</v>
      </c>
      <c r="C10" s="29"/>
      <c r="D10" s="29"/>
      <c r="E10" s="29"/>
      <c r="F10" s="29"/>
      <c r="G10" s="29"/>
      <c r="H10" s="29" t="s">
        <v>636</v>
      </c>
      <c r="I10" s="29"/>
      <c r="J10" s="29"/>
      <c r="K10" s="29"/>
      <c r="L10" s="29"/>
      <c r="M10" s="29"/>
      <c r="N10" s="29"/>
      <c r="O10" s="29"/>
      <c r="P10" s="29"/>
      <c r="Q10" s="29"/>
    </row>
    <row r="11" ht="30.95" customHeight="1" spans="1:17">
      <c r="A11" s="29"/>
      <c r="B11" s="29" t="s">
        <v>574</v>
      </c>
      <c r="C11" s="29"/>
      <c r="D11" s="29" t="s">
        <v>391</v>
      </c>
      <c r="E11" s="29"/>
      <c r="F11" s="29" t="s">
        <v>392</v>
      </c>
      <c r="G11" s="29"/>
      <c r="H11" s="29" t="s">
        <v>393</v>
      </c>
      <c r="I11" s="29"/>
      <c r="J11" s="29"/>
      <c r="K11" s="29"/>
      <c r="L11" s="29"/>
      <c r="M11" s="29"/>
      <c r="N11" s="29"/>
      <c r="O11" s="29"/>
      <c r="P11" s="40" t="s">
        <v>394</v>
      </c>
      <c r="Q11" s="40"/>
    </row>
    <row r="12" ht="30.95" customHeight="1" spans="1:17">
      <c r="A12" s="29"/>
      <c r="B12" s="29"/>
      <c r="C12" s="29"/>
      <c r="D12" s="29" t="s">
        <v>510</v>
      </c>
      <c r="E12" s="29"/>
      <c r="F12" s="29" t="s">
        <v>511</v>
      </c>
      <c r="G12" s="29"/>
      <c r="H12" s="32" t="s">
        <v>637</v>
      </c>
      <c r="I12" s="36"/>
      <c r="J12" s="36"/>
      <c r="K12" s="36"/>
      <c r="L12" s="36"/>
      <c r="M12" s="36"/>
      <c r="N12" s="36"/>
      <c r="O12" s="38"/>
      <c r="P12" s="41">
        <v>1</v>
      </c>
      <c r="Q12" s="29"/>
    </row>
    <row r="13" ht="30.95" customHeight="1" spans="1:17">
      <c r="A13" s="29"/>
      <c r="B13" s="29"/>
      <c r="C13" s="29"/>
      <c r="D13" s="29"/>
      <c r="E13" s="29"/>
      <c r="F13" s="29" t="s">
        <v>514</v>
      </c>
      <c r="G13" s="29"/>
      <c r="H13" s="32" t="s">
        <v>638</v>
      </c>
      <c r="I13" s="36"/>
      <c r="J13" s="36"/>
      <c r="K13" s="36"/>
      <c r="L13" s="36"/>
      <c r="M13" s="36"/>
      <c r="N13" s="36"/>
      <c r="O13" s="38"/>
      <c r="P13" s="41">
        <v>1</v>
      </c>
      <c r="Q13" s="29"/>
    </row>
    <row r="14" ht="30.95" customHeight="1" spans="1:17">
      <c r="A14" s="29"/>
      <c r="B14" s="29"/>
      <c r="C14" s="29"/>
      <c r="D14" s="29"/>
      <c r="E14" s="29"/>
      <c r="F14" s="29" t="s">
        <v>516</v>
      </c>
      <c r="G14" s="29"/>
      <c r="H14" s="32" t="s">
        <v>639</v>
      </c>
      <c r="I14" s="36"/>
      <c r="J14" s="36"/>
      <c r="K14" s="36"/>
      <c r="L14" s="36"/>
      <c r="M14" s="36"/>
      <c r="N14" s="36"/>
      <c r="O14" s="38"/>
      <c r="P14" s="41">
        <v>1</v>
      </c>
      <c r="Q14" s="29"/>
    </row>
    <row r="15" ht="30.95" customHeight="1" spans="1:17">
      <c r="A15" s="29"/>
      <c r="B15" s="29"/>
      <c r="C15" s="29"/>
      <c r="D15" s="29"/>
      <c r="E15" s="29"/>
      <c r="F15" s="29" t="s">
        <v>518</v>
      </c>
      <c r="G15" s="29"/>
      <c r="H15" s="32">
        <v>1933</v>
      </c>
      <c r="I15" s="36"/>
      <c r="J15" s="36"/>
      <c r="K15" s="36"/>
      <c r="L15" s="36"/>
      <c r="M15" s="36"/>
      <c r="N15" s="36"/>
      <c r="O15" s="38"/>
      <c r="P15" s="41">
        <v>1</v>
      </c>
      <c r="Q15" s="29"/>
    </row>
    <row r="16" ht="30.95" customHeight="1" spans="1:17">
      <c r="A16" s="29"/>
      <c r="B16" s="29"/>
      <c r="C16" s="29"/>
      <c r="D16" s="29" t="s">
        <v>521</v>
      </c>
      <c r="E16" s="29"/>
      <c r="F16" s="29" t="s">
        <v>640</v>
      </c>
      <c r="G16" s="29"/>
      <c r="H16" s="33"/>
      <c r="I16" s="42"/>
      <c r="J16" s="42"/>
      <c r="K16" s="42"/>
      <c r="L16" s="42"/>
      <c r="M16" s="42"/>
      <c r="N16" s="42"/>
      <c r="O16" s="38"/>
      <c r="P16" s="33"/>
      <c r="Q16" s="44"/>
    </row>
    <row r="17" ht="30.95" customHeight="1" spans="1:17">
      <c r="A17" s="29"/>
      <c r="B17" s="29"/>
      <c r="C17" s="29"/>
      <c r="D17" s="29"/>
      <c r="E17" s="29"/>
      <c r="F17" s="29"/>
      <c r="G17" s="29"/>
      <c r="H17" s="34"/>
      <c r="I17" s="43"/>
      <c r="J17" s="43"/>
      <c r="K17" s="43"/>
      <c r="L17" s="43"/>
      <c r="M17" s="43"/>
      <c r="N17" s="43"/>
      <c r="O17" s="38"/>
      <c r="P17" s="34"/>
      <c r="Q17" s="46"/>
    </row>
    <row r="18" ht="30.95" customHeight="1" spans="1:17">
      <c r="A18" s="29"/>
      <c r="B18" s="29"/>
      <c r="C18" s="29"/>
      <c r="D18" s="29"/>
      <c r="E18" s="29"/>
      <c r="F18" s="29" t="s">
        <v>522</v>
      </c>
      <c r="G18" s="29"/>
      <c r="H18" s="32" t="s">
        <v>641</v>
      </c>
      <c r="I18" s="36"/>
      <c r="J18" s="36"/>
      <c r="K18" s="36"/>
      <c r="L18" s="36"/>
      <c r="M18" s="36"/>
      <c r="N18" s="36"/>
      <c r="O18" s="38"/>
      <c r="P18" s="41">
        <v>1</v>
      </c>
      <c r="Q18" s="29"/>
    </row>
    <row r="19" ht="30.95" customHeight="1" spans="1:17">
      <c r="A19" s="29"/>
      <c r="B19" s="29"/>
      <c r="C19" s="29"/>
      <c r="D19" s="29"/>
      <c r="E19" s="29"/>
      <c r="F19" s="29" t="s">
        <v>642</v>
      </c>
      <c r="G19" s="29"/>
      <c r="H19" s="33" t="s">
        <v>643</v>
      </c>
      <c r="I19" s="42"/>
      <c r="J19" s="42"/>
      <c r="K19" s="42"/>
      <c r="L19" s="42"/>
      <c r="M19" s="42"/>
      <c r="N19" s="42"/>
      <c r="O19" s="44"/>
      <c r="P19" s="45">
        <v>1</v>
      </c>
      <c r="Q19" s="50"/>
    </row>
    <row r="20" ht="30.95" customHeight="1" spans="1:17">
      <c r="A20" s="29"/>
      <c r="B20" s="29"/>
      <c r="C20" s="29"/>
      <c r="D20" s="29"/>
      <c r="E20" s="29"/>
      <c r="F20" s="29"/>
      <c r="G20" s="29"/>
      <c r="H20" s="34"/>
      <c r="I20" s="43"/>
      <c r="J20" s="43"/>
      <c r="K20" s="43"/>
      <c r="L20" s="43"/>
      <c r="M20" s="43"/>
      <c r="N20" s="43"/>
      <c r="O20" s="46"/>
      <c r="P20" s="47"/>
      <c r="Q20" s="51"/>
    </row>
    <row r="21" ht="30.95" customHeight="1" spans="1:17">
      <c r="A21" s="29"/>
      <c r="B21" s="29"/>
      <c r="C21" s="29"/>
      <c r="D21" s="29"/>
      <c r="E21" s="29"/>
      <c r="F21" s="29" t="s">
        <v>525</v>
      </c>
      <c r="G21" s="29"/>
      <c r="H21" s="32" t="s">
        <v>644</v>
      </c>
      <c r="I21" s="36"/>
      <c r="J21" s="36"/>
      <c r="K21" s="36"/>
      <c r="L21" s="36"/>
      <c r="M21" s="36"/>
      <c r="N21" s="36"/>
      <c r="O21" s="38"/>
      <c r="P21" s="41">
        <v>1</v>
      </c>
      <c r="Q21" s="29"/>
    </row>
    <row r="22" ht="30.95" customHeight="1" spans="1:17">
      <c r="A22" s="29"/>
      <c r="B22" s="29"/>
      <c r="C22" s="29"/>
      <c r="D22" s="29" t="s">
        <v>557</v>
      </c>
      <c r="E22" s="29"/>
      <c r="F22" s="32" t="s">
        <v>528</v>
      </c>
      <c r="G22" s="35"/>
      <c r="H22" s="32" t="s">
        <v>645</v>
      </c>
      <c r="I22" s="36"/>
      <c r="J22" s="36"/>
      <c r="K22" s="36"/>
      <c r="L22" s="36"/>
      <c r="M22" s="36"/>
      <c r="N22" s="36"/>
      <c r="O22" s="38"/>
      <c r="P22" s="41">
        <v>1</v>
      </c>
      <c r="Q22" s="29"/>
    </row>
  </sheetData>
  <mergeCells count="62">
    <mergeCell ref="A1:Q1"/>
    <mergeCell ref="A2:G2"/>
    <mergeCell ref="A3:G3"/>
    <mergeCell ref="H3:Q3"/>
    <mergeCell ref="A4:G4"/>
    <mergeCell ref="H4:I4"/>
    <mergeCell ref="J4:M4"/>
    <mergeCell ref="N4:Q4"/>
    <mergeCell ref="B5:G5"/>
    <mergeCell ref="H5:I5"/>
    <mergeCell ref="J5:M5"/>
    <mergeCell ref="N5:Q5"/>
    <mergeCell ref="B6:G6"/>
    <mergeCell ref="H6:I6"/>
    <mergeCell ref="J6:M6"/>
    <mergeCell ref="N6:Q6"/>
    <mergeCell ref="B7:G7"/>
    <mergeCell ref="J7:K7"/>
    <mergeCell ref="L7:M7"/>
    <mergeCell ref="B8:G8"/>
    <mergeCell ref="H8:Q8"/>
    <mergeCell ref="B9:G9"/>
    <mergeCell ref="H9:Q9"/>
    <mergeCell ref="B10:G10"/>
    <mergeCell ref="H10:Q10"/>
    <mergeCell ref="D11:E11"/>
    <mergeCell ref="F11:G11"/>
    <mergeCell ref="H11:O11"/>
    <mergeCell ref="P11:Q11"/>
    <mergeCell ref="F12:G12"/>
    <mergeCell ref="H12:N12"/>
    <mergeCell ref="P12:Q12"/>
    <mergeCell ref="F13:G13"/>
    <mergeCell ref="H13:N13"/>
    <mergeCell ref="P13:Q13"/>
    <mergeCell ref="F14:G14"/>
    <mergeCell ref="H14:N14"/>
    <mergeCell ref="P14:Q14"/>
    <mergeCell ref="F15:G15"/>
    <mergeCell ref="H15:N15"/>
    <mergeCell ref="P15:Q15"/>
    <mergeCell ref="F18:G18"/>
    <mergeCell ref="H18:N18"/>
    <mergeCell ref="P18:Q18"/>
    <mergeCell ref="F21:G21"/>
    <mergeCell ref="H21:N21"/>
    <mergeCell ref="P21:Q21"/>
    <mergeCell ref="D22:E22"/>
    <mergeCell ref="F22:G22"/>
    <mergeCell ref="H22:N22"/>
    <mergeCell ref="P22:Q22"/>
    <mergeCell ref="A5:A9"/>
    <mergeCell ref="A10:A22"/>
    <mergeCell ref="B11:C22"/>
    <mergeCell ref="D12:E15"/>
    <mergeCell ref="D16:E21"/>
    <mergeCell ref="F19:G20"/>
    <mergeCell ref="P19:Q20"/>
    <mergeCell ref="F16:G17"/>
    <mergeCell ref="P16:Q17"/>
    <mergeCell ref="H16:N17"/>
    <mergeCell ref="H19:O20"/>
  </mergeCells>
  <pageMargins left="0.550694444444444" right="0.432638888888889" top="0.62986111111111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D10" sqref="D10"/>
    </sheetView>
  </sheetViews>
  <sheetFormatPr defaultColWidth="9" defaultRowHeight="14.25" outlineLevelCol="4"/>
  <cols>
    <col min="1" max="1" width="13" style="1" customWidth="1"/>
    <col min="2" max="2" width="15.75" style="1" customWidth="1"/>
    <col min="3" max="4" width="19.375" style="1" customWidth="1"/>
    <col min="5" max="5" width="17.75" style="1" customWidth="1"/>
    <col min="6" max="16384" width="9" style="1"/>
  </cols>
  <sheetData>
    <row r="1" ht="22.5" spans="1:5">
      <c r="A1" s="15" t="s">
        <v>646</v>
      </c>
      <c r="B1" s="16"/>
      <c r="C1" s="16"/>
      <c r="D1" s="16"/>
      <c r="E1" s="17"/>
    </row>
    <row r="2" ht="19.5" spans="1:5">
      <c r="A2" s="18" t="s">
        <v>647</v>
      </c>
      <c r="B2" s="19"/>
      <c r="C2" s="19"/>
      <c r="D2" s="19"/>
      <c r="E2" s="20"/>
    </row>
    <row r="3" ht="16.5" spans="1:5">
      <c r="A3" s="4" t="s">
        <v>563</v>
      </c>
      <c r="B3" s="4"/>
      <c r="C3" s="4" t="s">
        <v>648</v>
      </c>
      <c r="D3" s="4"/>
      <c r="E3" s="4"/>
    </row>
    <row r="4" ht="16.5" spans="1:5">
      <c r="A4" s="4" t="s">
        <v>486</v>
      </c>
      <c r="B4" s="4"/>
      <c r="C4" s="4" t="s">
        <v>348</v>
      </c>
      <c r="D4" s="4"/>
      <c r="E4" s="4"/>
    </row>
    <row r="5" ht="16.5" spans="1:5">
      <c r="A5" s="5" t="s">
        <v>649</v>
      </c>
      <c r="B5" s="5"/>
      <c r="C5" s="4" t="s">
        <v>650</v>
      </c>
      <c r="D5" s="21" t="s">
        <v>651</v>
      </c>
      <c r="E5" s="21"/>
    </row>
    <row r="6" ht="18" customHeight="1" spans="1:5">
      <c r="A6" s="5"/>
      <c r="B6" s="5"/>
      <c r="C6" s="4" t="s">
        <v>652</v>
      </c>
      <c r="D6" s="7"/>
      <c r="E6" s="7"/>
    </row>
    <row r="7" ht="16.5" spans="1:5">
      <c r="A7" s="5"/>
      <c r="B7" s="5"/>
      <c r="C7" s="4" t="s">
        <v>570</v>
      </c>
      <c r="D7" s="7"/>
      <c r="E7" s="7"/>
    </row>
    <row r="8" ht="16.5" spans="1:5">
      <c r="A8" s="5"/>
      <c r="B8" s="5"/>
      <c r="C8" s="4" t="s">
        <v>653</v>
      </c>
      <c r="D8" s="21" t="s">
        <v>651</v>
      </c>
      <c r="E8" s="21"/>
    </row>
    <row r="9" ht="49.5" customHeight="1" spans="1:5">
      <c r="A9" s="4" t="s">
        <v>572</v>
      </c>
      <c r="B9" s="8" t="s">
        <v>654</v>
      </c>
      <c r="C9" s="8"/>
      <c r="D9" s="8"/>
      <c r="E9" s="8"/>
    </row>
    <row r="10" ht="16.5" spans="1:5">
      <c r="A10" s="4" t="s">
        <v>635</v>
      </c>
      <c r="B10" s="4" t="s">
        <v>655</v>
      </c>
      <c r="C10" s="4" t="s">
        <v>656</v>
      </c>
      <c r="D10" s="4" t="s">
        <v>657</v>
      </c>
      <c r="E10" s="9" t="s">
        <v>394</v>
      </c>
    </row>
    <row r="11" ht="33" spans="1:5">
      <c r="A11" s="4"/>
      <c r="B11" s="4" t="s">
        <v>510</v>
      </c>
      <c r="C11" s="4" t="s">
        <v>511</v>
      </c>
      <c r="D11" s="4" t="s">
        <v>658</v>
      </c>
      <c r="E11" s="10">
        <v>0.8824</v>
      </c>
    </row>
    <row r="12" ht="16.5" spans="1:5">
      <c r="A12" s="4"/>
      <c r="B12" s="4"/>
      <c r="C12" s="4"/>
      <c r="D12" s="4" t="s">
        <v>512</v>
      </c>
      <c r="E12" s="9" t="s">
        <v>659</v>
      </c>
    </row>
    <row r="13" ht="16.5" spans="1:5">
      <c r="A13" s="4"/>
      <c r="B13" s="4"/>
      <c r="C13" s="4"/>
      <c r="D13" s="4" t="s">
        <v>515</v>
      </c>
      <c r="E13" s="9" t="s">
        <v>660</v>
      </c>
    </row>
    <row r="14" ht="33" spans="1:5">
      <c r="A14" s="4"/>
      <c r="B14" s="4" t="s">
        <v>521</v>
      </c>
      <c r="C14" s="4" t="s">
        <v>522</v>
      </c>
      <c r="D14" s="4" t="s">
        <v>661</v>
      </c>
      <c r="E14" s="12">
        <v>1</v>
      </c>
    </row>
    <row r="15" ht="33" spans="1:5">
      <c r="A15" s="4"/>
      <c r="B15" s="4"/>
      <c r="C15" s="4"/>
      <c r="D15" s="4" t="s">
        <v>662</v>
      </c>
      <c r="E15" s="9" t="s">
        <v>663</v>
      </c>
    </row>
    <row r="16" ht="16.5" spans="1:5">
      <c r="A16" s="4"/>
      <c r="B16" s="4"/>
      <c r="C16" s="4"/>
      <c r="D16" s="4" t="s">
        <v>664</v>
      </c>
      <c r="E16" s="9" t="s">
        <v>665</v>
      </c>
    </row>
    <row r="17" ht="16.5" spans="1:5">
      <c r="A17" s="4"/>
      <c r="B17" s="4" t="s">
        <v>557</v>
      </c>
      <c r="C17" s="4" t="s">
        <v>528</v>
      </c>
      <c r="D17" s="4" t="s">
        <v>666</v>
      </c>
      <c r="E17" s="12">
        <v>1</v>
      </c>
    </row>
    <row r="18" ht="16.5" spans="1:5">
      <c r="A18" s="4"/>
      <c r="B18" s="4"/>
      <c r="C18" s="4"/>
      <c r="D18" s="4" t="s">
        <v>667</v>
      </c>
      <c r="E18" s="12">
        <v>1</v>
      </c>
    </row>
    <row r="19" spans="1:5">
      <c r="A19" s="22"/>
      <c r="B19" s="14"/>
      <c r="C19" s="14"/>
      <c r="D19" s="14"/>
      <c r="E19" s="14"/>
    </row>
  </sheetData>
  <mergeCells count="19">
    <mergeCell ref="A1:E1"/>
    <mergeCell ref="A2:E2"/>
    <mergeCell ref="A3:B3"/>
    <mergeCell ref="C3:E3"/>
    <mergeCell ref="A4:B4"/>
    <mergeCell ref="C4:E4"/>
    <mergeCell ref="D5:E5"/>
    <mergeCell ref="D6:E6"/>
    <mergeCell ref="D7:E7"/>
    <mergeCell ref="D8:E8"/>
    <mergeCell ref="B9:E9"/>
    <mergeCell ref="A10:A18"/>
    <mergeCell ref="B11:B13"/>
    <mergeCell ref="B14:B16"/>
    <mergeCell ref="B17:B18"/>
    <mergeCell ref="C11:C13"/>
    <mergeCell ref="C14:C16"/>
    <mergeCell ref="C17:C18"/>
    <mergeCell ref="A5:B8"/>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G14" sqref="G14"/>
    </sheetView>
  </sheetViews>
  <sheetFormatPr defaultColWidth="9" defaultRowHeight="14.25" outlineLevelCol="4"/>
  <cols>
    <col min="1" max="5" width="16.875" style="1" customWidth="1"/>
    <col min="6" max="16384" width="9" style="1"/>
  </cols>
  <sheetData>
    <row r="1" ht="22.5" spans="1:5">
      <c r="A1" s="2" t="s">
        <v>668</v>
      </c>
      <c r="B1" s="2"/>
      <c r="C1" s="2"/>
      <c r="D1" s="2"/>
      <c r="E1" s="2"/>
    </row>
    <row r="2" ht="19.5" spans="1:5">
      <c r="A2" s="13" t="s">
        <v>647</v>
      </c>
      <c r="B2" s="14"/>
      <c r="C2" s="14"/>
      <c r="D2" s="14"/>
      <c r="E2" s="14"/>
    </row>
    <row r="3" ht="16.5" spans="1:5">
      <c r="A3" s="4" t="s">
        <v>563</v>
      </c>
      <c r="B3" s="4"/>
      <c r="C3" s="4" t="s">
        <v>669</v>
      </c>
      <c r="D3" s="4"/>
      <c r="E3" s="4"/>
    </row>
    <row r="4" ht="16.5" spans="1:5">
      <c r="A4" s="4" t="s">
        <v>486</v>
      </c>
      <c r="B4" s="4"/>
      <c r="C4" s="4" t="s">
        <v>348</v>
      </c>
      <c r="D4" s="4"/>
      <c r="E4" s="4"/>
    </row>
    <row r="5" ht="16.5" spans="1:5">
      <c r="A5" s="5" t="s">
        <v>649</v>
      </c>
      <c r="B5" s="5"/>
      <c r="C5" s="4" t="s">
        <v>650</v>
      </c>
      <c r="D5" s="6" t="s">
        <v>670</v>
      </c>
      <c r="E5" s="6"/>
    </row>
    <row r="6" ht="16.5" spans="1:5">
      <c r="A6" s="5"/>
      <c r="B6" s="5"/>
      <c r="C6" s="4" t="s">
        <v>652</v>
      </c>
      <c r="D6" s="7"/>
      <c r="E6" s="7"/>
    </row>
    <row r="7" ht="16.5" spans="1:5">
      <c r="A7" s="5"/>
      <c r="B7" s="5"/>
      <c r="C7" s="4" t="s">
        <v>570</v>
      </c>
      <c r="D7" s="7"/>
      <c r="E7" s="7"/>
    </row>
    <row r="8" ht="16.5" spans="1:5">
      <c r="A8" s="5"/>
      <c r="B8" s="5"/>
      <c r="C8" s="4" t="s">
        <v>653</v>
      </c>
      <c r="D8" s="6" t="s">
        <v>670</v>
      </c>
      <c r="E8" s="6"/>
    </row>
    <row r="9" ht="49.5" customHeight="1" spans="1:5">
      <c r="A9" s="4" t="s">
        <v>572</v>
      </c>
      <c r="B9" s="8" t="s">
        <v>654</v>
      </c>
      <c r="C9" s="8"/>
      <c r="D9" s="8"/>
      <c r="E9" s="8"/>
    </row>
    <row r="10" ht="16.5" spans="1:5">
      <c r="A10" s="4" t="s">
        <v>635</v>
      </c>
      <c r="B10" s="4" t="s">
        <v>655</v>
      </c>
      <c r="C10" s="4" t="s">
        <v>656</v>
      </c>
      <c r="D10" s="4" t="s">
        <v>657</v>
      </c>
      <c r="E10" s="9" t="s">
        <v>394</v>
      </c>
    </row>
    <row r="11" ht="16.5" spans="1:5">
      <c r="A11" s="4"/>
      <c r="B11" s="4" t="s">
        <v>510</v>
      </c>
      <c r="C11" s="4" t="s">
        <v>511</v>
      </c>
      <c r="D11" s="4" t="s">
        <v>512</v>
      </c>
      <c r="E11" s="9" t="s">
        <v>660</v>
      </c>
    </row>
    <row r="12" ht="16.5" spans="1:5">
      <c r="A12" s="4"/>
      <c r="B12" s="4"/>
      <c r="C12" s="4"/>
      <c r="D12" s="4" t="s">
        <v>515</v>
      </c>
      <c r="E12" s="9" t="s">
        <v>660</v>
      </c>
    </row>
    <row r="13" ht="16.5" spans="1:5">
      <c r="A13" s="4"/>
      <c r="B13" s="4"/>
      <c r="C13" s="4"/>
      <c r="D13" s="4" t="s">
        <v>519</v>
      </c>
      <c r="E13" s="11" t="s">
        <v>671</v>
      </c>
    </row>
    <row r="14" ht="49.5" spans="1:5">
      <c r="A14" s="4"/>
      <c r="B14" s="4" t="s">
        <v>521</v>
      </c>
      <c r="C14" s="4" t="s">
        <v>522</v>
      </c>
      <c r="D14" s="4" t="s">
        <v>672</v>
      </c>
      <c r="E14" s="12">
        <v>1</v>
      </c>
    </row>
    <row r="15" ht="49.5" spans="1:5">
      <c r="A15" s="4"/>
      <c r="B15" s="4"/>
      <c r="C15" s="4"/>
      <c r="D15" s="4" t="s">
        <v>662</v>
      </c>
      <c r="E15" s="9" t="s">
        <v>663</v>
      </c>
    </row>
    <row r="16" ht="16.5" spans="1:5">
      <c r="A16" s="4"/>
      <c r="B16" s="4"/>
      <c r="C16" s="4"/>
      <c r="D16" s="4" t="s">
        <v>664</v>
      </c>
      <c r="E16" s="9" t="s">
        <v>665</v>
      </c>
    </row>
    <row r="17" ht="16.5" spans="1:5">
      <c r="A17" s="4"/>
      <c r="B17" s="4" t="s">
        <v>557</v>
      </c>
      <c r="C17" s="4" t="s">
        <v>528</v>
      </c>
      <c r="D17" s="4" t="s">
        <v>666</v>
      </c>
      <c r="E17" s="12">
        <v>1</v>
      </c>
    </row>
    <row r="18" ht="16.5" spans="1:5">
      <c r="A18" s="4"/>
      <c r="B18" s="4"/>
      <c r="C18" s="4"/>
      <c r="D18" s="4" t="s">
        <v>667</v>
      </c>
      <c r="E18" s="12">
        <v>1</v>
      </c>
    </row>
  </sheetData>
  <mergeCells count="18">
    <mergeCell ref="A1:E1"/>
    <mergeCell ref="A3:B3"/>
    <mergeCell ref="C3:E3"/>
    <mergeCell ref="A4:B4"/>
    <mergeCell ref="C4:E4"/>
    <mergeCell ref="D5:E5"/>
    <mergeCell ref="D6:E6"/>
    <mergeCell ref="D7:E7"/>
    <mergeCell ref="D8:E8"/>
    <mergeCell ref="B9:E9"/>
    <mergeCell ref="A10:A18"/>
    <mergeCell ref="B11:B13"/>
    <mergeCell ref="B14:B16"/>
    <mergeCell ref="B17:B18"/>
    <mergeCell ref="C11:C13"/>
    <mergeCell ref="C14:C16"/>
    <mergeCell ref="C17:C18"/>
    <mergeCell ref="A5:B8"/>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0"/>
  <sheetViews>
    <sheetView showGridLines="0" showZeros="0" topLeftCell="A16" workbookViewId="0">
      <selection activeCell="I10" sqref="I10"/>
    </sheetView>
  </sheetViews>
  <sheetFormatPr defaultColWidth="6.875" defaultRowHeight="11.25"/>
  <cols>
    <col min="1" max="1" width="4.25" style="390" customWidth="1"/>
    <col min="2" max="2" width="3.75" style="390" customWidth="1"/>
    <col min="3" max="3" width="3.875" style="390" customWidth="1"/>
    <col min="4" max="4" width="7.75" style="390" hidden="1" customWidth="1"/>
    <col min="5" max="5" width="22.625" style="390" customWidth="1"/>
    <col min="6" max="6" width="11.25" style="390" customWidth="1"/>
    <col min="7" max="7" width="10.5" style="390" customWidth="1"/>
    <col min="8" max="8" width="15.125" style="390" customWidth="1"/>
    <col min="9" max="9" width="11.125" style="390" customWidth="1"/>
    <col min="10" max="10" width="9" style="390" customWidth="1"/>
    <col min="11" max="11" width="10.75" style="390" customWidth="1"/>
    <col min="12" max="12" width="8" style="390" customWidth="1"/>
    <col min="13" max="13" width="7.75" style="390" customWidth="1"/>
    <col min="14" max="14" width="6.375" style="390" customWidth="1"/>
    <col min="15" max="243" width="6.875" style="390" customWidth="1"/>
    <col min="244" max="16384" width="6.875" style="390"/>
  </cols>
  <sheetData>
    <row r="1" ht="17.45" customHeight="1" spans="14:14">
      <c r="N1" s="237" t="s">
        <v>36</v>
      </c>
    </row>
    <row r="2" ht="42" customHeight="1" spans="1:14">
      <c r="A2" s="391" t="s">
        <v>37</v>
      </c>
      <c r="B2" s="391"/>
      <c r="C2" s="391"/>
      <c r="D2" s="391"/>
      <c r="E2" s="391"/>
      <c r="F2" s="391"/>
      <c r="G2" s="391"/>
      <c r="H2" s="391"/>
      <c r="I2" s="391"/>
      <c r="J2" s="391"/>
      <c r="K2" s="391"/>
      <c r="L2" s="391"/>
      <c r="M2" s="391"/>
      <c r="N2" s="391"/>
    </row>
    <row r="3" ht="15" customHeight="1" spans="1:14">
      <c r="A3" s="392" t="s">
        <v>2</v>
      </c>
      <c r="B3" s="392"/>
      <c r="C3" s="392"/>
      <c r="D3" s="392"/>
      <c r="E3" s="392"/>
      <c r="F3" s="393"/>
      <c r="G3" s="393"/>
      <c r="H3" s="393"/>
      <c r="I3" s="393"/>
      <c r="J3" s="393"/>
      <c r="K3" s="393"/>
      <c r="L3" s="393"/>
      <c r="M3" s="393" t="s">
        <v>3</v>
      </c>
      <c r="N3" s="393"/>
    </row>
    <row r="4" ht="20.1" customHeight="1" spans="1:14">
      <c r="A4" s="394" t="s">
        <v>38</v>
      </c>
      <c r="B4" s="394"/>
      <c r="C4" s="394"/>
      <c r="D4" s="394" t="s">
        <v>39</v>
      </c>
      <c r="E4" s="395" t="s">
        <v>40</v>
      </c>
      <c r="F4" s="396" t="s">
        <v>41</v>
      </c>
      <c r="G4" s="397" t="s">
        <v>13</v>
      </c>
      <c r="H4" s="397"/>
      <c r="I4" s="336" t="s">
        <v>14</v>
      </c>
      <c r="J4" s="336" t="s">
        <v>15</v>
      </c>
      <c r="K4" s="336" t="s">
        <v>16</v>
      </c>
      <c r="L4" s="397" t="s">
        <v>17</v>
      </c>
      <c r="M4" s="336" t="s">
        <v>12</v>
      </c>
      <c r="N4" s="336" t="s">
        <v>11</v>
      </c>
    </row>
    <row r="5" ht="14.45" customHeight="1" spans="1:14">
      <c r="A5" s="398" t="s">
        <v>42</v>
      </c>
      <c r="B5" s="398" t="s">
        <v>43</v>
      </c>
      <c r="C5" s="398" t="s">
        <v>44</v>
      </c>
      <c r="D5" s="394"/>
      <c r="E5" s="395"/>
      <c r="F5" s="396"/>
      <c r="G5" s="397"/>
      <c r="H5" s="397"/>
      <c r="I5" s="336"/>
      <c r="J5" s="336"/>
      <c r="K5" s="336"/>
      <c r="L5" s="397"/>
      <c r="M5" s="336"/>
      <c r="N5" s="336"/>
    </row>
    <row r="6" ht="23.45" customHeight="1" spans="1:14">
      <c r="A6" s="398"/>
      <c r="B6" s="398"/>
      <c r="C6" s="398"/>
      <c r="D6" s="394"/>
      <c r="E6" s="395"/>
      <c r="F6" s="396"/>
      <c r="G6" s="397" t="s">
        <v>18</v>
      </c>
      <c r="H6" s="397" t="s">
        <v>19</v>
      </c>
      <c r="I6" s="336"/>
      <c r="J6" s="336"/>
      <c r="K6" s="336"/>
      <c r="L6" s="397"/>
      <c r="M6" s="336"/>
      <c r="N6" s="336"/>
    </row>
    <row r="7" ht="20.1" customHeight="1" spans="1:14">
      <c r="A7" s="394" t="s">
        <v>45</v>
      </c>
      <c r="B7" s="394" t="s">
        <v>45</v>
      </c>
      <c r="C7" s="394" t="s">
        <v>45</v>
      </c>
      <c r="D7" s="394"/>
      <c r="E7" s="394" t="s">
        <v>45</v>
      </c>
      <c r="F7" s="394">
        <v>1</v>
      </c>
      <c r="G7" s="394">
        <f t="shared" ref="G7" si="0">F7+1</f>
        <v>2</v>
      </c>
      <c r="H7" s="394">
        <f t="shared" ref="H7:N7" si="1">G7+1</f>
        <v>3</v>
      </c>
      <c r="I7" s="394">
        <f t="shared" si="1"/>
        <v>4</v>
      </c>
      <c r="J7" s="394">
        <f t="shared" si="1"/>
        <v>5</v>
      </c>
      <c r="K7" s="394">
        <f t="shared" si="1"/>
        <v>6</v>
      </c>
      <c r="L7" s="394">
        <f t="shared" si="1"/>
        <v>7</v>
      </c>
      <c r="M7" s="394">
        <f t="shared" si="1"/>
        <v>8</v>
      </c>
      <c r="N7" s="394">
        <f t="shared" si="1"/>
        <v>9</v>
      </c>
    </row>
    <row r="8" ht="17.25" customHeight="1" spans="1:14">
      <c r="A8" s="399"/>
      <c r="B8" s="399"/>
      <c r="C8" s="399"/>
      <c r="D8" s="399"/>
      <c r="E8" s="399" t="s">
        <v>9</v>
      </c>
      <c r="F8" s="399">
        <f>G8+I8+J8+K8+L8</f>
        <v>110133.17</v>
      </c>
      <c r="G8" s="399">
        <v>76672.04</v>
      </c>
      <c r="H8" s="399">
        <v>76076.04</v>
      </c>
      <c r="I8" s="399">
        <v>11530</v>
      </c>
      <c r="J8" s="399">
        <v>3449.63</v>
      </c>
      <c r="K8" s="399">
        <v>18306.5</v>
      </c>
      <c r="L8" s="399">
        <v>175</v>
      </c>
      <c r="M8" s="400"/>
      <c r="N8" s="400"/>
    </row>
    <row r="9" ht="17.25" customHeight="1" spans="1:14">
      <c r="A9" s="399"/>
      <c r="B9" s="399"/>
      <c r="C9" s="399"/>
      <c r="D9" s="399" t="s">
        <v>46</v>
      </c>
      <c r="E9" s="399" t="s">
        <v>47</v>
      </c>
      <c r="F9" s="399">
        <f t="shared" ref="F9:F72" si="2">G9+I9+J9+K9+L9</f>
        <v>110133.17</v>
      </c>
      <c r="G9" s="399">
        <v>76672.04</v>
      </c>
      <c r="H9" s="399">
        <v>76076.04</v>
      </c>
      <c r="I9" s="399">
        <v>11530</v>
      </c>
      <c r="J9" s="399">
        <v>3449.63</v>
      </c>
      <c r="K9" s="399">
        <v>18306.5</v>
      </c>
      <c r="L9" s="399">
        <v>175</v>
      </c>
      <c r="M9" s="401"/>
      <c r="N9" s="401"/>
    </row>
    <row r="10" ht="17.25" customHeight="1" spans="1:14">
      <c r="A10" s="399"/>
      <c r="B10" s="399"/>
      <c r="C10" s="399"/>
      <c r="D10" s="399" t="s">
        <v>48</v>
      </c>
      <c r="E10" s="399" t="s">
        <v>49</v>
      </c>
      <c r="F10" s="399">
        <f t="shared" si="2"/>
        <v>66736.07</v>
      </c>
      <c r="G10" s="399">
        <v>36899.57</v>
      </c>
      <c r="H10" s="399">
        <v>36809.57</v>
      </c>
      <c r="I10" s="399">
        <v>11530</v>
      </c>
      <c r="J10" s="399">
        <v>0</v>
      </c>
      <c r="K10" s="399">
        <v>18306.5</v>
      </c>
      <c r="L10" s="399">
        <v>0</v>
      </c>
      <c r="M10" s="401"/>
      <c r="N10" s="401"/>
    </row>
    <row r="11" ht="17.25" customHeight="1" spans="1:14">
      <c r="A11" s="399" t="s">
        <v>50</v>
      </c>
      <c r="B11" s="399" t="s">
        <v>51</v>
      </c>
      <c r="C11" s="399" t="s">
        <v>51</v>
      </c>
      <c r="D11" s="399" t="s">
        <v>52</v>
      </c>
      <c r="E11" s="399" t="s">
        <v>53</v>
      </c>
      <c r="F11" s="399">
        <f t="shared" si="2"/>
        <v>194.82</v>
      </c>
      <c r="G11" s="399">
        <v>194.82</v>
      </c>
      <c r="H11" s="399">
        <v>140.82</v>
      </c>
      <c r="I11" s="399">
        <v>0</v>
      </c>
      <c r="J11" s="399">
        <v>0</v>
      </c>
      <c r="K11" s="399">
        <v>0</v>
      </c>
      <c r="L11" s="399">
        <v>0</v>
      </c>
      <c r="M11" s="401"/>
      <c r="N11" s="401"/>
    </row>
    <row r="12" ht="17.25" customHeight="1" spans="1:14">
      <c r="A12" s="399" t="s">
        <v>50</v>
      </c>
      <c r="B12" s="399" t="s">
        <v>51</v>
      </c>
      <c r="C12" s="399" t="s">
        <v>54</v>
      </c>
      <c r="D12" s="399" t="s">
        <v>52</v>
      </c>
      <c r="E12" s="399" t="s">
        <v>55</v>
      </c>
      <c r="F12" s="399">
        <f t="shared" si="2"/>
        <v>16</v>
      </c>
      <c r="G12" s="399">
        <v>16</v>
      </c>
      <c r="H12" s="399">
        <v>0</v>
      </c>
      <c r="I12" s="399">
        <v>0</v>
      </c>
      <c r="J12" s="399">
        <v>0</v>
      </c>
      <c r="K12" s="399">
        <v>0</v>
      </c>
      <c r="L12" s="399">
        <v>0</v>
      </c>
      <c r="M12" s="401"/>
      <c r="N12" s="401"/>
    </row>
    <row r="13" ht="17.25" customHeight="1" spans="1:14">
      <c r="A13" s="399" t="s">
        <v>50</v>
      </c>
      <c r="B13" s="399" t="s">
        <v>54</v>
      </c>
      <c r="C13" s="399" t="s">
        <v>51</v>
      </c>
      <c r="D13" s="399" t="s">
        <v>52</v>
      </c>
      <c r="E13" s="399" t="s">
        <v>56</v>
      </c>
      <c r="F13" s="399">
        <f t="shared" si="2"/>
        <v>8840</v>
      </c>
      <c r="G13" s="399">
        <v>6454</v>
      </c>
      <c r="H13" s="399">
        <v>6454</v>
      </c>
      <c r="I13" s="399">
        <v>0</v>
      </c>
      <c r="J13" s="399">
        <v>0</v>
      </c>
      <c r="K13" s="399">
        <v>2386</v>
      </c>
      <c r="L13" s="399">
        <v>0</v>
      </c>
      <c r="M13" s="401"/>
      <c r="N13" s="401"/>
    </row>
    <row r="14" ht="17.25" customHeight="1" spans="1:14">
      <c r="A14" s="399" t="s">
        <v>50</v>
      </c>
      <c r="B14" s="399" t="s">
        <v>54</v>
      </c>
      <c r="C14" s="399" t="s">
        <v>54</v>
      </c>
      <c r="D14" s="399" t="s">
        <v>52</v>
      </c>
      <c r="E14" s="399" t="s">
        <v>57</v>
      </c>
      <c r="F14" s="399">
        <f t="shared" si="2"/>
        <v>22298.4</v>
      </c>
      <c r="G14" s="399">
        <v>10780</v>
      </c>
      <c r="H14" s="399">
        <v>10780</v>
      </c>
      <c r="I14" s="399">
        <v>0</v>
      </c>
      <c r="J14" s="399">
        <v>0</v>
      </c>
      <c r="K14" s="399">
        <v>11518.4</v>
      </c>
      <c r="L14" s="399">
        <v>0</v>
      </c>
      <c r="M14" s="401"/>
      <c r="N14" s="401"/>
    </row>
    <row r="15" ht="17.25" customHeight="1" spans="1:14">
      <c r="A15" s="399" t="s">
        <v>50</v>
      </c>
      <c r="B15" s="399" t="s">
        <v>54</v>
      </c>
      <c r="C15" s="399" t="s">
        <v>58</v>
      </c>
      <c r="D15" s="399" t="s">
        <v>52</v>
      </c>
      <c r="E15" s="399" t="s">
        <v>59</v>
      </c>
      <c r="F15" s="399">
        <f t="shared" si="2"/>
        <v>12194.3</v>
      </c>
      <c r="G15" s="399">
        <v>9592</v>
      </c>
      <c r="H15" s="399">
        <v>9592</v>
      </c>
      <c r="I15" s="399">
        <v>0</v>
      </c>
      <c r="J15" s="399">
        <v>0</v>
      </c>
      <c r="K15" s="399">
        <v>2602.3</v>
      </c>
      <c r="L15" s="399">
        <v>0</v>
      </c>
      <c r="M15" s="401"/>
      <c r="N15" s="401"/>
    </row>
    <row r="16" ht="17.25" customHeight="1" spans="1:14">
      <c r="A16" s="399" t="s">
        <v>50</v>
      </c>
      <c r="B16" s="399" t="s">
        <v>54</v>
      </c>
      <c r="C16" s="399" t="s">
        <v>60</v>
      </c>
      <c r="D16" s="399" t="s">
        <v>52</v>
      </c>
      <c r="E16" s="399" t="s">
        <v>61</v>
      </c>
      <c r="F16" s="399">
        <f t="shared" si="2"/>
        <v>4556</v>
      </c>
      <c r="G16" s="399">
        <v>3490</v>
      </c>
      <c r="H16" s="399">
        <v>3490</v>
      </c>
      <c r="I16" s="399">
        <v>0</v>
      </c>
      <c r="J16" s="399">
        <v>0</v>
      </c>
      <c r="K16" s="399">
        <v>1066</v>
      </c>
      <c r="L16" s="399">
        <v>0</v>
      </c>
      <c r="M16" s="401"/>
      <c r="N16" s="401"/>
    </row>
    <row r="17" ht="17.25" customHeight="1" spans="1:14">
      <c r="A17" s="399" t="s">
        <v>50</v>
      </c>
      <c r="B17" s="399" t="s">
        <v>54</v>
      </c>
      <c r="C17" s="399" t="s">
        <v>62</v>
      </c>
      <c r="D17" s="399" t="s">
        <v>52</v>
      </c>
      <c r="E17" s="399" t="s">
        <v>63</v>
      </c>
      <c r="F17" s="399">
        <f t="shared" si="2"/>
        <v>147</v>
      </c>
      <c r="G17" s="399">
        <v>147</v>
      </c>
      <c r="H17" s="399">
        <v>147</v>
      </c>
      <c r="I17" s="399">
        <v>0</v>
      </c>
      <c r="J17" s="399">
        <v>0</v>
      </c>
      <c r="K17" s="399">
        <v>0</v>
      </c>
      <c r="L17" s="399">
        <v>0</v>
      </c>
      <c r="M17" s="401"/>
      <c r="N17" s="401"/>
    </row>
    <row r="18" ht="17.25" customHeight="1" spans="1:14">
      <c r="A18" s="399" t="s">
        <v>50</v>
      </c>
      <c r="B18" s="399" t="s">
        <v>54</v>
      </c>
      <c r="C18" s="399" t="s">
        <v>64</v>
      </c>
      <c r="D18" s="399" t="s">
        <v>52</v>
      </c>
      <c r="E18" s="399" t="s">
        <v>65</v>
      </c>
      <c r="F18" s="399">
        <f t="shared" si="2"/>
        <v>3555.75</v>
      </c>
      <c r="G18" s="399">
        <v>3555.75</v>
      </c>
      <c r="H18" s="399">
        <v>3535.75</v>
      </c>
      <c r="I18" s="399">
        <v>0</v>
      </c>
      <c r="J18" s="399">
        <v>0</v>
      </c>
      <c r="K18" s="399">
        <v>0</v>
      </c>
      <c r="L18" s="399">
        <v>0</v>
      </c>
      <c r="M18" s="401"/>
      <c r="N18" s="401"/>
    </row>
    <row r="19" ht="17.25" customHeight="1" spans="1:14">
      <c r="A19" s="399" t="s">
        <v>50</v>
      </c>
      <c r="B19" s="399" t="s">
        <v>58</v>
      </c>
      <c r="C19" s="399" t="s">
        <v>54</v>
      </c>
      <c r="D19" s="399" t="s">
        <v>52</v>
      </c>
      <c r="E19" s="399" t="s">
        <v>66</v>
      </c>
      <c r="F19" s="399">
        <f t="shared" si="2"/>
        <v>903.8</v>
      </c>
      <c r="G19" s="399">
        <v>170</v>
      </c>
      <c r="H19" s="399">
        <v>170</v>
      </c>
      <c r="I19" s="399">
        <v>0</v>
      </c>
      <c r="J19" s="399">
        <v>0</v>
      </c>
      <c r="K19" s="399">
        <v>733.8</v>
      </c>
      <c r="L19" s="399">
        <v>0</v>
      </c>
      <c r="M19" s="401"/>
      <c r="N19" s="401"/>
    </row>
    <row r="20" ht="17.25" customHeight="1" spans="1:14">
      <c r="A20" s="399" t="s">
        <v>50</v>
      </c>
      <c r="B20" s="399" t="s">
        <v>67</v>
      </c>
      <c r="C20" s="399" t="s">
        <v>51</v>
      </c>
      <c r="D20" s="399" t="s">
        <v>52</v>
      </c>
      <c r="E20" s="399" t="s">
        <v>68</v>
      </c>
      <c r="F20" s="399">
        <f t="shared" si="2"/>
        <v>500</v>
      </c>
      <c r="G20" s="399">
        <v>500</v>
      </c>
      <c r="H20" s="399">
        <v>500</v>
      </c>
      <c r="I20" s="399">
        <v>0</v>
      </c>
      <c r="J20" s="399">
        <v>0</v>
      </c>
      <c r="K20" s="399">
        <v>0</v>
      </c>
      <c r="L20" s="399">
        <v>0</v>
      </c>
      <c r="M20" s="401"/>
      <c r="N20" s="401"/>
    </row>
    <row r="21" ht="17.25" customHeight="1" spans="1:14">
      <c r="A21" s="399" t="s">
        <v>50</v>
      </c>
      <c r="B21" s="399" t="s">
        <v>69</v>
      </c>
      <c r="C21" s="399" t="s">
        <v>54</v>
      </c>
      <c r="D21" s="399" t="s">
        <v>52</v>
      </c>
      <c r="E21" s="399" t="s">
        <v>70</v>
      </c>
      <c r="F21" s="399">
        <f t="shared" si="2"/>
        <v>2000</v>
      </c>
      <c r="G21" s="399">
        <v>2000</v>
      </c>
      <c r="H21" s="399">
        <v>2000</v>
      </c>
      <c r="I21" s="399">
        <v>0</v>
      </c>
      <c r="J21" s="399">
        <v>0</v>
      </c>
      <c r="K21" s="399">
        <v>0</v>
      </c>
      <c r="L21" s="399">
        <v>0</v>
      </c>
      <c r="M21" s="401"/>
      <c r="N21" s="401"/>
    </row>
    <row r="22" ht="23.25" customHeight="1" spans="1:14">
      <c r="A22" s="399" t="s">
        <v>71</v>
      </c>
      <c r="B22" s="399" t="s">
        <v>67</v>
      </c>
      <c r="C22" s="399" t="s">
        <v>64</v>
      </c>
      <c r="D22" s="399" t="s">
        <v>52</v>
      </c>
      <c r="E22" s="399" t="s">
        <v>72</v>
      </c>
      <c r="F22" s="399">
        <f t="shared" si="2"/>
        <v>11530</v>
      </c>
      <c r="G22" s="399">
        <v>0</v>
      </c>
      <c r="H22" s="399">
        <v>0</v>
      </c>
      <c r="I22" s="399">
        <v>11530</v>
      </c>
      <c r="J22" s="399">
        <v>0</v>
      </c>
      <c r="K22" s="399">
        <v>0</v>
      </c>
      <c r="L22" s="399">
        <v>0</v>
      </c>
      <c r="M22" s="401"/>
      <c r="N22" s="401"/>
    </row>
    <row r="23" ht="17.25" customHeight="1" spans="1:14">
      <c r="A23" s="399"/>
      <c r="B23" s="399"/>
      <c r="C23" s="399"/>
      <c r="D23" s="399" t="s">
        <v>73</v>
      </c>
      <c r="E23" s="399" t="s">
        <v>74</v>
      </c>
      <c r="F23" s="399">
        <f t="shared" si="2"/>
        <v>3856.33</v>
      </c>
      <c r="G23" s="399">
        <v>2531.33</v>
      </c>
      <c r="H23" s="399">
        <v>2441.33</v>
      </c>
      <c r="I23" s="399">
        <v>0</v>
      </c>
      <c r="J23" s="399">
        <v>1230</v>
      </c>
      <c r="K23" s="399">
        <v>0</v>
      </c>
      <c r="L23" s="399">
        <v>95</v>
      </c>
      <c r="M23" s="401"/>
      <c r="N23" s="401"/>
    </row>
    <row r="24" ht="17.25" customHeight="1" spans="1:14">
      <c r="A24" s="399" t="s">
        <v>50</v>
      </c>
      <c r="B24" s="399" t="s">
        <v>54</v>
      </c>
      <c r="C24" s="399" t="s">
        <v>60</v>
      </c>
      <c r="D24" s="399" t="s">
        <v>52</v>
      </c>
      <c r="E24" s="399" t="s">
        <v>61</v>
      </c>
      <c r="F24" s="399">
        <f t="shared" si="2"/>
        <v>3856.33</v>
      </c>
      <c r="G24" s="399">
        <v>2531.33</v>
      </c>
      <c r="H24" s="399">
        <v>2441.33</v>
      </c>
      <c r="I24" s="399">
        <v>0</v>
      </c>
      <c r="J24" s="399">
        <v>1230</v>
      </c>
      <c r="K24" s="399">
        <v>0</v>
      </c>
      <c r="L24" s="399">
        <v>95</v>
      </c>
      <c r="M24" s="401"/>
      <c r="N24" s="401"/>
    </row>
    <row r="25" ht="17.25" customHeight="1" spans="1:14">
      <c r="A25" s="399"/>
      <c r="B25" s="399"/>
      <c r="C25" s="399"/>
      <c r="D25" s="399" t="s">
        <v>75</v>
      </c>
      <c r="E25" s="399" t="s">
        <v>76</v>
      </c>
      <c r="F25" s="399">
        <f t="shared" si="2"/>
        <v>568.94</v>
      </c>
      <c r="G25" s="399">
        <v>568.94</v>
      </c>
      <c r="H25" s="399">
        <v>568.94</v>
      </c>
      <c r="I25" s="399">
        <v>0</v>
      </c>
      <c r="J25" s="399">
        <v>0</v>
      </c>
      <c r="K25" s="399">
        <v>0</v>
      </c>
      <c r="L25" s="399">
        <v>0</v>
      </c>
      <c r="M25" s="401"/>
      <c r="N25" s="401"/>
    </row>
    <row r="26" ht="17.25" customHeight="1" spans="1:14">
      <c r="A26" s="399" t="s">
        <v>50</v>
      </c>
      <c r="B26" s="399" t="s">
        <v>58</v>
      </c>
      <c r="C26" s="399" t="s">
        <v>54</v>
      </c>
      <c r="D26" s="399" t="s">
        <v>52</v>
      </c>
      <c r="E26" s="399" t="s">
        <v>66</v>
      </c>
      <c r="F26" s="399">
        <f t="shared" si="2"/>
        <v>568.94</v>
      </c>
      <c r="G26" s="399">
        <v>568.94</v>
      </c>
      <c r="H26" s="399">
        <v>568.94</v>
      </c>
      <c r="I26" s="399">
        <v>0</v>
      </c>
      <c r="J26" s="399">
        <v>0</v>
      </c>
      <c r="K26" s="399">
        <v>0</v>
      </c>
      <c r="L26" s="399">
        <v>0</v>
      </c>
      <c r="M26" s="401"/>
      <c r="N26" s="401"/>
    </row>
    <row r="27" ht="17.25" customHeight="1" spans="1:14">
      <c r="A27" s="399"/>
      <c r="B27" s="399"/>
      <c r="C27" s="399"/>
      <c r="D27" s="399" t="s">
        <v>77</v>
      </c>
      <c r="E27" s="399" t="s">
        <v>78</v>
      </c>
      <c r="F27" s="399">
        <f t="shared" si="2"/>
        <v>76.16</v>
      </c>
      <c r="G27" s="399">
        <v>76.16</v>
      </c>
      <c r="H27" s="399">
        <v>76.16</v>
      </c>
      <c r="I27" s="399">
        <v>0</v>
      </c>
      <c r="J27" s="399">
        <v>0</v>
      </c>
      <c r="K27" s="399">
        <v>0</v>
      </c>
      <c r="L27" s="399">
        <v>0</v>
      </c>
      <c r="M27" s="401"/>
      <c r="N27" s="401"/>
    </row>
    <row r="28" ht="17.25" customHeight="1" spans="1:14">
      <c r="A28" s="399" t="s">
        <v>50</v>
      </c>
      <c r="B28" s="399" t="s">
        <v>54</v>
      </c>
      <c r="C28" s="399" t="s">
        <v>60</v>
      </c>
      <c r="D28" s="399" t="s">
        <v>52</v>
      </c>
      <c r="E28" s="399" t="s">
        <v>61</v>
      </c>
      <c r="F28" s="399">
        <f t="shared" si="2"/>
        <v>76.16</v>
      </c>
      <c r="G28" s="399">
        <v>76.16</v>
      </c>
      <c r="H28" s="399">
        <v>76.16</v>
      </c>
      <c r="I28" s="399">
        <v>0</v>
      </c>
      <c r="J28" s="399">
        <v>0</v>
      </c>
      <c r="K28" s="399">
        <v>0</v>
      </c>
      <c r="L28" s="399">
        <v>0</v>
      </c>
      <c r="M28" s="401"/>
      <c r="N28" s="401"/>
    </row>
    <row r="29" ht="17.25" customHeight="1" spans="1:14">
      <c r="A29" s="399"/>
      <c r="B29" s="399"/>
      <c r="C29" s="399"/>
      <c r="D29" s="399" t="s">
        <v>79</v>
      </c>
      <c r="E29" s="399" t="s">
        <v>80</v>
      </c>
      <c r="F29" s="399">
        <f t="shared" si="2"/>
        <v>1912.57</v>
      </c>
      <c r="G29" s="399">
        <v>1232.57</v>
      </c>
      <c r="H29" s="399">
        <v>1232.57</v>
      </c>
      <c r="I29" s="399">
        <v>0</v>
      </c>
      <c r="J29" s="399">
        <v>600</v>
      </c>
      <c r="K29" s="399">
        <v>0</v>
      </c>
      <c r="L29" s="399">
        <v>80</v>
      </c>
      <c r="M29" s="401"/>
      <c r="N29" s="401"/>
    </row>
    <row r="30" ht="17.25" customHeight="1" spans="1:14">
      <c r="A30" s="399" t="s">
        <v>50</v>
      </c>
      <c r="B30" s="399" t="s">
        <v>54</v>
      </c>
      <c r="C30" s="399" t="s">
        <v>60</v>
      </c>
      <c r="D30" s="399" t="s">
        <v>52</v>
      </c>
      <c r="E30" s="399" t="s">
        <v>61</v>
      </c>
      <c r="F30" s="399">
        <f t="shared" si="2"/>
        <v>1912.57</v>
      </c>
      <c r="G30" s="399">
        <v>1232.57</v>
      </c>
      <c r="H30" s="399">
        <v>1232.57</v>
      </c>
      <c r="I30" s="399">
        <v>0</v>
      </c>
      <c r="J30" s="399">
        <v>600</v>
      </c>
      <c r="K30" s="399">
        <v>0</v>
      </c>
      <c r="L30" s="399">
        <v>80</v>
      </c>
      <c r="M30" s="401"/>
      <c r="N30" s="401"/>
    </row>
    <row r="31" ht="17.25" customHeight="1" spans="1:14">
      <c r="A31" s="399"/>
      <c r="B31" s="399"/>
      <c r="C31" s="399"/>
      <c r="D31" s="399" t="s">
        <v>81</v>
      </c>
      <c r="E31" s="399" t="s">
        <v>82</v>
      </c>
      <c r="F31" s="399">
        <f t="shared" si="2"/>
        <v>448.75</v>
      </c>
      <c r="G31" s="399">
        <v>448.75</v>
      </c>
      <c r="H31" s="399">
        <v>178.75</v>
      </c>
      <c r="I31" s="399">
        <v>0</v>
      </c>
      <c r="J31" s="399">
        <v>0</v>
      </c>
      <c r="K31" s="399">
        <v>0</v>
      </c>
      <c r="L31" s="399">
        <v>0</v>
      </c>
      <c r="M31" s="401"/>
      <c r="N31" s="401"/>
    </row>
    <row r="32" ht="17.25" customHeight="1" spans="1:14">
      <c r="A32" s="399" t="s">
        <v>50</v>
      </c>
      <c r="B32" s="399" t="s">
        <v>54</v>
      </c>
      <c r="C32" s="399" t="s">
        <v>51</v>
      </c>
      <c r="D32" s="399" t="s">
        <v>52</v>
      </c>
      <c r="E32" s="399" t="s">
        <v>56</v>
      </c>
      <c r="F32" s="399">
        <f t="shared" si="2"/>
        <v>448.75</v>
      </c>
      <c r="G32" s="399">
        <v>448.75</v>
      </c>
      <c r="H32" s="399">
        <v>178.75</v>
      </c>
      <c r="I32" s="399">
        <v>0</v>
      </c>
      <c r="J32" s="399">
        <v>0</v>
      </c>
      <c r="K32" s="399">
        <v>0</v>
      </c>
      <c r="L32" s="399">
        <v>0</v>
      </c>
      <c r="M32" s="401"/>
      <c r="N32" s="401"/>
    </row>
    <row r="33" ht="17.25" customHeight="1" spans="1:14">
      <c r="A33" s="399"/>
      <c r="B33" s="399"/>
      <c r="C33" s="399"/>
      <c r="D33" s="399" t="s">
        <v>83</v>
      </c>
      <c r="E33" s="399" t="s">
        <v>84</v>
      </c>
      <c r="F33" s="399">
        <f t="shared" si="2"/>
        <v>543.09</v>
      </c>
      <c r="G33" s="399">
        <v>543.09</v>
      </c>
      <c r="H33" s="399">
        <v>540.09</v>
      </c>
      <c r="I33" s="399">
        <v>0</v>
      </c>
      <c r="J33" s="399">
        <v>0</v>
      </c>
      <c r="K33" s="399">
        <v>0</v>
      </c>
      <c r="L33" s="399">
        <v>0</v>
      </c>
      <c r="M33" s="401"/>
      <c r="N33" s="401"/>
    </row>
    <row r="34" ht="17.25" customHeight="1" spans="1:14">
      <c r="A34" s="399" t="s">
        <v>50</v>
      </c>
      <c r="B34" s="399" t="s">
        <v>54</v>
      </c>
      <c r="C34" s="399" t="s">
        <v>54</v>
      </c>
      <c r="D34" s="399" t="s">
        <v>52</v>
      </c>
      <c r="E34" s="399" t="s">
        <v>57</v>
      </c>
      <c r="F34" s="399">
        <f t="shared" si="2"/>
        <v>543.09</v>
      </c>
      <c r="G34" s="399">
        <v>543.09</v>
      </c>
      <c r="H34" s="399">
        <v>540.09</v>
      </c>
      <c r="I34" s="399">
        <v>0</v>
      </c>
      <c r="J34" s="399">
        <v>0</v>
      </c>
      <c r="K34" s="399">
        <v>0</v>
      </c>
      <c r="L34" s="399">
        <v>0</v>
      </c>
      <c r="M34" s="401"/>
      <c r="N34" s="401"/>
    </row>
    <row r="35" ht="17.25" customHeight="1" spans="1:14">
      <c r="A35" s="399"/>
      <c r="B35" s="399"/>
      <c r="C35" s="399"/>
      <c r="D35" s="399" t="s">
        <v>85</v>
      </c>
      <c r="E35" s="399" t="s">
        <v>86</v>
      </c>
      <c r="F35" s="399">
        <f t="shared" si="2"/>
        <v>944.41</v>
      </c>
      <c r="G35" s="399">
        <v>724.41</v>
      </c>
      <c r="H35" s="399">
        <v>718.41</v>
      </c>
      <c r="I35" s="399">
        <v>0</v>
      </c>
      <c r="J35" s="399">
        <v>220</v>
      </c>
      <c r="K35" s="399">
        <v>0</v>
      </c>
      <c r="L35" s="399">
        <v>0</v>
      </c>
      <c r="M35" s="401"/>
      <c r="N35" s="401"/>
    </row>
    <row r="36" ht="17.25" customHeight="1" spans="1:14">
      <c r="A36" s="399" t="s">
        <v>50</v>
      </c>
      <c r="B36" s="399" t="s">
        <v>54</v>
      </c>
      <c r="C36" s="399" t="s">
        <v>60</v>
      </c>
      <c r="D36" s="399" t="s">
        <v>52</v>
      </c>
      <c r="E36" s="399" t="s">
        <v>61</v>
      </c>
      <c r="F36" s="399">
        <f t="shared" si="2"/>
        <v>944.41</v>
      </c>
      <c r="G36" s="399">
        <v>724.41</v>
      </c>
      <c r="H36" s="399">
        <v>718.41</v>
      </c>
      <c r="I36" s="399">
        <v>0</v>
      </c>
      <c r="J36" s="399">
        <v>220</v>
      </c>
      <c r="K36" s="399">
        <v>0</v>
      </c>
      <c r="L36" s="399">
        <v>0</v>
      </c>
      <c r="M36" s="401"/>
      <c r="N36" s="401"/>
    </row>
    <row r="37" ht="17.25" customHeight="1" spans="1:14">
      <c r="A37" s="399"/>
      <c r="B37" s="399"/>
      <c r="C37" s="399"/>
      <c r="D37" s="399" t="s">
        <v>87</v>
      </c>
      <c r="E37" s="399" t="s">
        <v>88</v>
      </c>
      <c r="F37" s="399">
        <f t="shared" si="2"/>
        <v>191.41</v>
      </c>
      <c r="G37" s="399">
        <v>191.41</v>
      </c>
      <c r="H37" s="399">
        <v>191.41</v>
      </c>
      <c r="I37" s="399">
        <v>0</v>
      </c>
      <c r="J37" s="399">
        <v>0</v>
      </c>
      <c r="K37" s="399">
        <v>0</v>
      </c>
      <c r="L37" s="399">
        <v>0</v>
      </c>
      <c r="M37" s="401"/>
      <c r="N37" s="401"/>
    </row>
    <row r="38" ht="17.25" customHeight="1" spans="1:14">
      <c r="A38" s="399" t="s">
        <v>50</v>
      </c>
      <c r="B38" s="399" t="s">
        <v>51</v>
      </c>
      <c r="C38" s="399" t="s">
        <v>58</v>
      </c>
      <c r="D38" s="399" t="s">
        <v>52</v>
      </c>
      <c r="E38" s="399" t="s">
        <v>89</v>
      </c>
      <c r="F38" s="399">
        <f t="shared" si="2"/>
        <v>191.41</v>
      </c>
      <c r="G38" s="399">
        <v>191.41</v>
      </c>
      <c r="H38" s="399">
        <v>191.41</v>
      </c>
      <c r="I38" s="399">
        <v>0</v>
      </c>
      <c r="J38" s="399">
        <v>0</v>
      </c>
      <c r="K38" s="399">
        <v>0</v>
      </c>
      <c r="L38" s="399">
        <v>0</v>
      </c>
      <c r="M38" s="401"/>
      <c r="N38" s="401"/>
    </row>
    <row r="39" ht="17.25" customHeight="1" spans="1:14">
      <c r="A39" s="399"/>
      <c r="B39" s="399"/>
      <c r="C39" s="399"/>
      <c r="D39" s="399" t="s">
        <v>90</v>
      </c>
      <c r="E39" s="399" t="s">
        <v>91</v>
      </c>
      <c r="F39" s="399">
        <f t="shared" si="2"/>
        <v>186.07</v>
      </c>
      <c r="G39" s="399">
        <v>186.07</v>
      </c>
      <c r="H39" s="399">
        <v>186.07</v>
      </c>
      <c r="I39" s="399">
        <v>0</v>
      </c>
      <c r="J39" s="399">
        <v>0</v>
      </c>
      <c r="K39" s="399">
        <v>0</v>
      </c>
      <c r="L39" s="399">
        <v>0</v>
      </c>
      <c r="M39" s="401"/>
      <c r="N39" s="401"/>
    </row>
    <row r="40" ht="17.25" customHeight="1" spans="1:14">
      <c r="A40" s="399" t="s">
        <v>50</v>
      </c>
      <c r="B40" s="399" t="s">
        <v>54</v>
      </c>
      <c r="C40" s="399" t="s">
        <v>58</v>
      </c>
      <c r="D40" s="399" t="s">
        <v>52</v>
      </c>
      <c r="E40" s="399" t="s">
        <v>59</v>
      </c>
      <c r="F40" s="399">
        <f t="shared" si="2"/>
        <v>186.07</v>
      </c>
      <c r="G40" s="399">
        <v>186.07</v>
      </c>
      <c r="H40" s="399">
        <v>186.07</v>
      </c>
      <c r="I40" s="399">
        <v>0</v>
      </c>
      <c r="J40" s="399">
        <v>0</v>
      </c>
      <c r="K40" s="399">
        <v>0</v>
      </c>
      <c r="L40" s="399">
        <v>0</v>
      </c>
      <c r="M40" s="401"/>
      <c r="N40" s="401"/>
    </row>
    <row r="41" ht="17.25" customHeight="1" spans="1:14">
      <c r="A41" s="399"/>
      <c r="B41" s="399"/>
      <c r="C41" s="399"/>
      <c r="D41" s="399" t="s">
        <v>92</v>
      </c>
      <c r="E41" s="399" t="s">
        <v>93</v>
      </c>
      <c r="F41" s="399">
        <f t="shared" si="2"/>
        <v>756.96</v>
      </c>
      <c r="G41" s="399">
        <v>362.96</v>
      </c>
      <c r="H41" s="399">
        <v>325.96</v>
      </c>
      <c r="I41" s="399">
        <v>0</v>
      </c>
      <c r="J41" s="399">
        <v>394</v>
      </c>
      <c r="K41" s="399">
        <v>0</v>
      </c>
      <c r="L41" s="399">
        <v>0</v>
      </c>
      <c r="M41" s="401"/>
      <c r="N41" s="401"/>
    </row>
    <row r="42" ht="17.25" customHeight="1" spans="1:14">
      <c r="A42" s="399" t="s">
        <v>50</v>
      </c>
      <c r="B42" s="399" t="s">
        <v>62</v>
      </c>
      <c r="C42" s="399" t="s">
        <v>51</v>
      </c>
      <c r="D42" s="399" t="s">
        <v>52</v>
      </c>
      <c r="E42" s="399" t="s">
        <v>94</v>
      </c>
      <c r="F42" s="399">
        <f t="shared" si="2"/>
        <v>756.96</v>
      </c>
      <c r="G42" s="399">
        <v>362.96</v>
      </c>
      <c r="H42" s="399">
        <v>325.96</v>
      </c>
      <c r="I42" s="399">
        <v>0</v>
      </c>
      <c r="J42" s="399">
        <v>394</v>
      </c>
      <c r="K42" s="399">
        <v>0</v>
      </c>
      <c r="L42" s="399">
        <v>0</v>
      </c>
      <c r="M42" s="401"/>
      <c r="N42" s="401"/>
    </row>
    <row r="43" ht="17.25" customHeight="1" spans="1:14">
      <c r="A43" s="399"/>
      <c r="B43" s="399"/>
      <c r="C43" s="399"/>
      <c r="D43" s="399" t="s">
        <v>95</v>
      </c>
      <c r="E43" s="399" t="s">
        <v>96</v>
      </c>
      <c r="F43" s="399">
        <f t="shared" si="2"/>
        <v>134.95</v>
      </c>
      <c r="G43" s="399">
        <v>134.95</v>
      </c>
      <c r="H43" s="399">
        <v>134.95</v>
      </c>
      <c r="I43" s="399">
        <v>0</v>
      </c>
      <c r="J43" s="399">
        <v>0</v>
      </c>
      <c r="K43" s="399">
        <v>0</v>
      </c>
      <c r="L43" s="399">
        <v>0</v>
      </c>
      <c r="M43" s="401"/>
      <c r="N43" s="401"/>
    </row>
    <row r="44" ht="17.25" customHeight="1" spans="1:14">
      <c r="A44" s="399" t="s">
        <v>50</v>
      </c>
      <c r="B44" s="399" t="s">
        <v>97</v>
      </c>
      <c r="C44" s="399" t="s">
        <v>51</v>
      </c>
      <c r="D44" s="399" t="s">
        <v>52</v>
      </c>
      <c r="E44" s="399" t="s">
        <v>98</v>
      </c>
      <c r="F44" s="399">
        <f t="shared" si="2"/>
        <v>134.95</v>
      </c>
      <c r="G44" s="399">
        <v>134.95</v>
      </c>
      <c r="H44" s="399">
        <v>134.95</v>
      </c>
      <c r="I44" s="399">
        <v>0</v>
      </c>
      <c r="J44" s="399">
        <v>0</v>
      </c>
      <c r="K44" s="399">
        <v>0</v>
      </c>
      <c r="L44" s="399">
        <v>0</v>
      </c>
      <c r="M44" s="401"/>
      <c r="N44" s="401"/>
    </row>
    <row r="45" ht="17.25" customHeight="1" spans="1:14">
      <c r="A45" s="399"/>
      <c r="B45" s="399"/>
      <c r="C45" s="399"/>
      <c r="D45" s="399" t="s">
        <v>99</v>
      </c>
      <c r="E45" s="399" t="s">
        <v>100</v>
      </c>
      <c r="F45" s="399">
        <f t="shared" si="2"/>
        <v>2923.7</v>
      </c>
      <c r="G45" s="399">
        <v>1918.07</v>
      </c>
      <c r="H45" s="399">
        <v>1818.07</v>
      </c>
      <c r="I45" s="399">
        <v>0</v>
      </c>
      <c r="J45" s="399">
        <v>1005.63</v>
      </c>
      <c r="K45" s="399">
        <v>0</v>
      </c>
      <c r="L45" s="399">
        <v>0</v>
      </c>
      <c r="M45" s="401"/>
      <c r="N45" s="401"/>
    </row>
    <row r="46" ht="17.25" customHeight="1" spans="1:14">
      <c r="A46" s="399" t="s">
        <v>50</v>
      </c>
      <c r="B46" s="399" t="s">
        <v>54</v>
      </c>
      <c r="C46" s="399" t="s">
        <v>60</v>
      </c>
      <c r="D46" s="399" t="s">
        <v>52</v>
      </c>
      <c r="E46" s="399" t="s">
        <v>61</v>
      </c>
      <c r="F46" s="399">
        <f t="shared" si="2"/>
        <v>2923.7</v>
      </c>
      <c r="G46" s="399">
        <v>1918.07</v>
      </c>
      <c r="H46" s="399">
        <v>1818.07</v>
      </c>
      <c r="I46" s="399">
        <v>0</v>
      </c>
      <c r="J46" s="399">
        <v>1005.63</v>
      </c>
      <c r="K46" s="399">
        <v>0</v>
      </c>
      <c r="L46" s="399">
        <v>0</v>
      </c>
      <c r="M46" s="401"/>
      <c r="N46" s="401"/>
    </row>
    <row r="47" ht="17.25" customHeight="1" spans="1:14">
      <c r="A47" s="399"/>
      <c r="B47" s="399"/>
      <c r="C47" s="399"/>
      <c r="D47" s="399" t="s">
        <v>101</v>
      </c>
      <c r="E47" s="399" t="s">
        <v>102</v>
      </c>
      <c r="F47" s="399">
        <f t="shared" si="2"/>
        <v>810.77</v>
      </c>
      <c r="G47" s="399">
        <v>810.77</v>
      </c>
      <c r="H47" s="399">
        <v>810.77</v>
      </c>
      <c r="I47" s="399">
        <v>0</v>
      </c>
      <c r="J47" s="399">
        <v>0</v>
      </c>
      <c r="K47" s="399">
        <v>0</v>
      </c>
      <c r="L47" s="399">
        <v>0</v>
      </c>
      <c r="M47" s="401"/>
      <c r="N47" s="401"/>
    </row>
    <row r="48" ht="17.25" customHeight="1" spans="1:14">
      <c r="A48" s="399" t="s">
        <v>50</v>
      </c>
      <c r="B48" s="399" t="s">
        <v>54</v>
      </c>
      <c r="C48" s="399" t="s">
        <v>58</v>
      </c>
      <c r="D48" s="399" t="s">
        <v>52</v>
      </c>
      <c r="E48" s="399" t="s">
        <v>59</v>
      </c>
      <c r="F48" s="399">
        <f t="shared" si="2"/>
        <v>810.77</v>
      </c>
      <c r="G48" s="399">
        <v>810.77</v>
      </c>
      <c r="H48" s="399">
        <v>810.77</v>
      </c>
      <c r="I48" s="399">
        <v>0</v>
      </c>
      <c r="J48" s="399">
        <v>0</v>
      </c>
      <c r="K48" s="399">
        <v>0</v>
      </c>
      <c r="L48" s="399">
        <v>0</v>
      </c>
      <c r="M48" s="401"/>
      <c r="N48" s="401"/>
    </row>
    <row r="49" ht="17.25" customHeight="1" spans="1:14">
      <c r="A49" s="399"/>
      <c r="B49" s="399"/>
      <c r="C49" s="399"/>
      <c r="D49" s="399" t="s">
        <v>103</v>
      </c>
      <c r="E49" s="399" t="s">
        <v>104</v>
      </c>
      <c r="F49" s="399">
        <f t="shared" si="2"/>
        <v>453.16</v>
      </c>
      <c r="G49" s="399">
        <v>453.16</v>
      </c>
      <c r="H49" s="399">
        <v>453.16</v>
      </c>
      <c r="I49" s="399">
        <v>0</v>
      </c>
      <c r="J49" s="399">
        <v>0</v>
      </c>
      <c r="K49" s="399">
        <v>0</v>
      </c>
      <c r="L49" s="399">
        <v>0</v>
      </c>
      <c r="M49" s="401"/>
      <c r="N49" s="401"/>
    </row>
    <row r="50" ht="17.25" customHeight="1" spans="1:14">
      <c r="A50" s="399" t="s">
        <v>50</v>
      </c>
      <c r="B50" s="399" t="s">
        <v>54</v>
      </c>
      <c r="C50" s="399" t="s">
        <v>58</v>
      </c>
      <c r="D50" s="399" t="s">
        <v>52</v>
      </c>
      <c r="E50" s="399" t="s">
        <v>59</v>
      </c>
      <c r="F50" s="399">
        <f t="shared" si="2"/>
        <v>453.16</v>
      </c>
      <c r="G50" s="399">
        <v>453.16</v>
      </c>
      <c r="H50" s="399">
        <v>453.16</v>
      </c>
      <c r="I50" s="399">
        <v>0</v>
      </c>
      <c r="J50" s="399">
        <v>0</v>
      </c>
      <c r="K50" s="399">
        <v>0</v>
      </c>
      <c r="L50" s="399">
        <v>0</v>
      </c>
      <c r="M50" s="401"/>
      <c r="N50" s="401"/>
    </row>
    <row r="51" ht="17.25" customHeight="1" spans="1:14">
      <c r="A51" s="399"/>
      <c r="B51" s="399"/>
      <c r="C51" s="399"/>
      <c r="D51" s="399" t="s">
        <v>105</v>
      </c>
      <c r="E51" s="399" t="s">
        <v>106</v>
      </c>
      <c r="F51" s="399">
        <f t="shared" si="2"/>
        <v>79.98</v>
      </c>
      <c r="G51" s="399">
        <v>79.98</v>
      </c>
      <c r="H51" s="399">
        <v>79.98</v>
      </c>
      <c r="I51" s="399">
        <v>0</v>
      </c>
      <c r="J51" s="399">
        <v>0</v>
      </c>
      <c r="K51" s="399">
        <v>0</v>
      </c>
      <c r="L51" s="399">
        <v>0</v>
      </c>
      <c r="M51" s="401"/>
      <c r="N51" s="401"/>
    </row>
    <row r="52" ht="17.25" customHeight="1" spans="1:14">
      <c r="A52" s="399" t="s">
        <v>50</v>
      </c>
      <c r="B52" s="399" t="s">
        <v>67</v>
      </c>
      <c r="C52" s="399" t="s">
        <v>51</v>
      </c>
      <c r="D52" s="399" t="s">
        <v>52</v>
      </c>
      <c r="E52" s="399" t="s">
        <v>68</v>
      </c>
      <c r="F52" s="399">
        <f t="shared" si="2"/>
        <v>79.98</v>
      </c>
      <c r="G52" s="399">
        <v>79.98</v>
      </c>
      <c r="H52" s="399">
        <v>79.98</v>
      </c>
      <c r="I52" s="399">
        <v>0</v>
      </c>
      <c r="J52" s="399">
        <v>0</v>
      </c>
      <c r="K52" s="399">
        <v>0</v>
      </c>
      <c r="L52" s="399">
        <v>0</v>
      </c>
      <c r="M52" s="401"/>
      <c r="N52" s="401"/>
    </row>
    <row r="53" ht="17.25" customHeight="1" spans="1:14">
      <c r="A53" s="399"/>
      <c r="B53" s="399"/>
      <c r="C53" s="399"/>
      <c r="D53" s="399" t="s">
        <v>107</v>
      </c>
      <c r="E53" s="399" t="s">
        <v>108</v>
      </c>
      <c r="F53" s="399">
        <f t="shared" si="2"/>
        <v>116.45</v>
      </c>
      <c r="G53" s="399">
        <v>116.45</v>
      </c>
      <c r="H53" s="399">
        <v>116.45</v>
      </c>
      <c r="I53" s="399">
        <v>0</v>
      </c>
      <c r="J53" s="399">
        <v>0</v>
      </c>
      <c r="K53" s="399">
        <v>0</v>
      </c>
      <c r="L53" s="399">
        <v>0</v>
      </c>
      <c r="M53" s="401"/>
      <c r="N53" s="401"/>
    </row>
    <row r="54" ht="17.25" customHeight="1" spans="1:14">
      <c r="A54" s="399" t="s">
        <v>50</v>
      </c>
      <c r="B54" s="399" t="s">
        <v>58</v>
      </c>
      <c r="C54" s="399" t="s">
        <v>64</v>
      </c>
      <c r="D54" s="399" t="s">
        <v>52</v>
      </c>
      <c r="E54" s="399" t="s">
        <v>109</v>
      </c>
      <c r="F54" s="399">
        <f t="shared" si="2"/>
        <v>116.45</v>
      </c>
      <c r="G54" s="399">
        <v>116.45</v>
      </c>
      <c r="H54" s="399">
        <v>116.45</v>
      </c>
      <c r="I54" s="399">
        <v>0</v>
      </c>
      <c r="J54" s="399">
        <v>0</v>
      </c>
      <c r="K54" s="399">
        <v>0</v>
      </c>
      <c r="L54" s="399">
        <v>0</v>
      </c>
      <c r="M54" s="401"/>
      <c r="N54" s="401"/>
    </row>
    <row r="55" ht="21.75" customHeight="1" spans="1:14">
      <c r="A55" s="399"/>
      <c r="B55" s="399"/>
      <c r="C55" s="399"/>
      <c r="D55" s="399" t="s">
        <v>110</v>
      </c>
      <c r="E55" s="399" t="s">
        <v>111</v>
      </c>
      <c r="F55" s="399">
        <f t="shared" si="2"/>
        <v>72.48</v>
      </c>
      <c r="G55" s="399">
        <v>72.48</v>
      </c>
      <c r="H55" s="399">
        <v>72.48</v>
      </c>
      <c r="I55" s="399">
        <v>0</v>
      </c>
      <c r="J55" s="399">
        <v>0</v>
      </c>
      <c r="K55" s="399">
        <v>0</v>
      </c>
      <c r="L55" s="399">
        <v>0</v>
      </c>
      <c r="M55" s="401"/>
      <c r="N55" s="401"/>
    </row>
    <row r="56" ht="17.25" customHeight="1" spans="1:14">
      <c r="A56" s="399" t="s">
        <v>50</v>
      </c>
      <c r="B56" s="399" t="s">
        <v>67</v>
      </c>
      <c r="C56" s="399" t="s">
        <v>51</v>
      </c>
      <c r="D56" s="399" t="s">
        <v>52</v>
      </c>
      <c r="E56" s="399" t="s">
        <v>68</v>
      </c>
      <c r="F56" s="399">
        <f t="shared" si="2"/>
        <v>72.48</v>
      </c>
      <c r="G56" s="399">
        <v>72.48</v>
      </c>
      <c r="H56" s="399">
        <v>72.48</v>
      </c>
      <c r="I56" s="399">
        <v>0</v>
      </c>
      <c r="J56" s="399">
        <v>0</v>
      </c>
      <c r="K56" s="399">
        <v>0</v>
      </c>
      <c r="L56" s="399">
        <v>0</v>
      </c>
      <c r="M56" s="401"/>
      <c r="N56" s="401"/>
    </row>
    <row r="57" ht="17.25" customHeight="1" spans="1:14">
      <c r="A57" s="399"/>
      <c r="B57" s="399"/>
      <c r="C57" s="399"/>
      <c r="D57" s="399" t="s">
        <v>112</v>
      </c>
      <c r="E57" s="399" t="s">
        <v>113</v>
      </c>
      <c r="F57" s="399">
        <f t="shared" si="2"/>
        <v>5003.21</v>
      </c>
      <c r="G57" s="399">
        <v>5003.21</v>
      </c>
      <c r="H57" s="399">
        <v>5003.21</v>
      </c>
      <c r="I57" s="399">
        <v>0</v>
      </c>
      <c r="J57" s="399">
        <v>0</v>
      </c>
      <c r="K57" s="399">
        <v>0</v>
      </c>
      <c r="L57" s="399">
        <v>0</v>
      </c>
      <c r="M57" s="401"/>
      <c r="N57" s="401"/>
    </row>
    <row r="58" ht="17.25" customHeight="1" spans="1:14">
      <c r="A58" s="399" t="s">
        <v>50</v>
      </c>
      <c r="B58" s="399" t="s">
        <v>54</v>
      </c>
      <c r="C58" s="399" t="s">
        <v>54</v>
      </c>
      <c r="D58" s="399" t="s">
        <v>52</v>
      </c>
      <c r="E58" s="399" t="s">
        <v>57</v>
      </c>
      <c r="F58" s="399">
        <f t="shared" si="2"/>
        <v>2358.54</v>
      </c>
      <c r="G58" s="399">
        <v>2358.54</v>
      </c>
      <c r="H58" s="399">
        <v>2358.54</v>
      </c>
      <c r="I58" s="399">
        <v>0</v>
      </c>
      <c r="J58" s="399">
        <v>0</v>
      </c>
      <c r="K58" s="399">
        <v>0</v>
      </c>
      <c r="L58" s="399">
        <v>0</v>
      </c>
      <c r="M58" s="401"/>
      <c r="N58" s="401"/>
    </row>
    <row r="59" ht="17.25" customHeight="1" spans="1:14">
      <c r="A59" s="399" t="s">
        <v>50</v>
      </c>
      <c r="B59" s="399" t="s">
        <v>54</v>
      </c>
      <c r="C59" s="399" t="s">
        <v>58</v>
      </c>
      <c r="D59" s="399" t="s">
        <v>52</v>
      </c>
      <c r="E59" s="399" t="s">
        <v>59</v>
      </c>
      <c r="F59" s="399">
        <f t="shared" si="2"/>
        <v>2644.67</v>
      </c>
      <c r="G59" s="399">
        <v>2644.67</v>
      </c>
      <c r="H59" s="399">
        <v>2644.67</v>
      </c>
      <c r="I59" s="399">
        <v>0</v>
      </c>
      <c r="J59" s="399">
        <v>0</v>
      </c>
      <c r="K59" s="399">
        <v>0</v>
      </c>
      <c r="L59" s="399">
        <v>0</v>
      </c>
      <c r="M59" s="401"/>
      <c r="N59" s="401"/>
    </row>
    <row r="60" ht="17.25" customHeight="1" spans="1:14">
      <c r="A60" s="399"/>
      <c r="B60" s="399"/>
      <c r="C60" s="399"/>
      <c r="D60" s="399" t="s">
        <v>114</v>
      </c>
      <c r="E60" s="399" t="s">
        <v>115</v>
      </c>
      <c r="F60" s="399">
        <f t="shared" si="2"/>
        <v>2943.32</v>
      </c>
      <c r="G60" s="399">
        <v>2943.32</v>
      </c>
      <c r="H60" s="399">
        <v>2943.32</v>
      </c>
      <c r="I60" s="399">
        <v>0</v>
      </c>
      <c r="J60" s="399">
        <v>0</v>
      </c>
      <c r="K60" s="399">
        <v>0</v>
      </c>
      <c r="L60" s="399">
        <v>0</v>
      </c>
      <c r="M60" s="401"/>
      <c r="N60" s="401"/>
    </row>
    <row r="61" ht="17.25" customHeight="1" spans="1:14">
      <c r="A61" s="399" t="s">
        <v>50</v>
      </c>
      <c r="B61" s="399" t="s">
        <v>54</v>
      </c>
      <c r="C61" s="399" t="s">
        <v>54</v>
      </c>
      <c r="D61" s="399" t="s">
        <v>52</v>
      </c>
      <c r="E61" s="399" t="s">
        <v>57</v>
      </c>
      <c r="F61" s="399">
        <f t="shared" si="2"/>
        <v>1774.29</v>
      </c>
      <c r="G61" s="399">
        <v>1774.29</v>
      </c>
      <c r="H61" s="399">
        <v>1774.29</v>
      </c>
      <c r="I61" s="399">
        <v>0</v>
      </c>
      <c r="J61" s="399">
        <v>0</v>
      </c>
      <c r="K61" s="399">
        <v>0</v>
      </c>
      <c r="L61" s="399">
        <v>0</v>
      </c>
      <c r="M61" s="401"/>
      <c r="N61" s="401"/>
    </row>
    <row r="62" ht="17.25" customHeight="1" spans="1:14">
      <c r="A62" s="399" t="s">
        <v>50</v>
      </c>
      <c r="B62" s="399" t="s">
        <v>54</v>
      </c>
      <c r="C62" s="399" t="s">
        <v>58</v>
      </c>
      <c r="D62" s="399" t="s">
        <v>52</v>
      </c>
      <c r="E62" s="399" t="s">
        <v>59</v>
      </c>
      <c r="F62" s="399">
        <f t="shared" si="2"/>
        <v>1169.03</v>
      </c>
      <c r="G62" s="399">
        <v>1169.03</v>
      </c>
      <c r="H62" s="399">
        <v>1169.03</v>
      </c>
      <c r="I62" s="399">
        <v>0</v>
      </c>
      <c r="J62" s="399">
        <v>0</v>
      </c>
      <c r="K62" s="399">
        <v>0</v>
      </c>
      <c r="L62" s="399">
        <v>0</v>
      </c>
      <c r="M62" s="401"/>
      <c r="N62" s="401"/>
    </row>
    <row r="63" ht="17.25" customHeight="1" spans="1:14">
      <c r="A63" s="399"/>
      <c r="B63" s="399"/>
      <c r="C63" s="399"/>
      <c r="D63" s="399" t="s">
        <v>116</v>
      </c>
      <c r="E63" s="399" t="s">
        <v>117</v>
      </c>
      <c r="F63" s="399">
        <f t="shared" si="2"/>
        <v>3486.85</v>
      </c>
      <c r="G63" s="399">
        <v>3486.85</v>
      </c>
      <c r="H63" s="399">
        <v>3486.85</v>
      </c>
      <c r="I63" s="399">
        <v>0</v>
      </c>
      <c r="J63" s="399">
        <v>0</v>
      </c>
      <c r="K63" s="399">
        <v>0</v>
      </c>
      <c r="L63" s="399">
        <v>0</v>
      </c>
      <c r="M63" s="401"/>
      <c r="N63" s="401"/>
    </row>
    <row r="64" ht="17.25" customHeight="1" spans="1:14">
      <c r="A64" s="399" t="s">
        <v>50</v>
      </c>
      <c r="B64" s="399" t="s">
        <v>54</v>
      </c>
      <c r="C64" s="399" t="s">
        <v>54</v>
      </c>
      <c r="D64" s="399" t="s">
        <v>52</v>
      </c>
      <c r="E64" s="399" t="s">
        <v>57</v>
      </c>
      <c r="F64" s="399">
        <f t="shared" si="2"/>
        <v>1987.83</v>
      </c>
      <c r="G64" s="399">
        <v>1987.83</v>
      </c>
      <c r="H64" s="399">
        <v>1987.83</v>
      </c>
      <c r="I64" s="399">
        <v>0</v>
      </c>
      <c r="J64" s="399">
        <v>0</v>
      </c>
      <c r="K64" s="399">
        <v>0</v>
      </c>
      <c r="L64" s="399">
        <v>0</v>
      </c>
      <c r="M64" s="401"/>
      <c r="N64" s="401"/>
    </row>
    <row r="65" ht="17.25" customHeight="1" spans="1:14">
      <c r="A65" s="399" t="s">
        <v>50</v>
      </c>
      <c r="B65" s="399" t="s">
        <v>54</v>
      </c>
      <c r="C65" s="399" t="s">
        <v>58</v>
      </c>
      <c r="D65" s="399" t="s">
        <v>52</v>
      </c>
      <c r="E65" s="399" t="s">
        <v>59</v>
      </c>
      <c r="F65" s="399">
        <f t="shared" si="2"/>
        <v>1499.02</v>
      </c>
      <c r="G65" s="399">
        <v>1499.02</v>
      </c>
      <c r="H65" s="399">
        <v>1499.02</v>
      </c>
      <c r="I65" s="399">
        <v>0</v>
      </c>
      <c r="J65" s="399">
        <v>0</v>
      </c>
      <c r="K65" s="399">
        <v>0</v>
      </c>
      <c r="L65" s="399">
        <v>0</v>
      </c>
      <c r="M65" s="401"/>
      <c r="N65" s="401"/>
    </row>
    <row r="66" ht="17.25" customHeight="1" spans="1:14">
      <c r="A66" s="399"/>
      <c r="B66" s="399"/>
      <c r="C66" s="399"/>
      <c r="D66" s="399" t="s">
        <v>118</v>
      </c>
      <c r="E66" s="399" t="s">
        <v>119</v>
      </c>
      <c r="F66" s="399">
        <f t="shared" si="2"/>
        <v>1240.21</v>
      </c>
      <c r="G66" s="399">
        <v>1240.21</v>
      </c>
      <c r="H66" s="399">
        <v>1240.21</v>
      </c>
      <c r="I66" s="399">
        <v>0</v>
      </c>
      <c r="J66" s="399">
        <v>0</v>
      </c>
      <c r="K66" s="399">
        <v>0</v>
      </c>
      <c r="L66" s="399">
        <v>0</v>
      </c>
      <c r="M66" s="401"/>
      <c r="N66" s="401"/>
    </row>
    <row r="67" ht="17.25" customHeight="1" spans="1:14">
      <c r="A67" s="399" t="s">
        <v>50</v>
      </c>
      <c r="B67" s="399" t="s">
        <v>54</v>
      </c>
      <c r="C67" s="399" t="s">
        <v>54</v>
      </c>
      <c r="D67" s="399" t="s">
        <v>52</v>
      </c>
      <c r="E67" s="399" t="s">
        <v>57</v>
      </c>
      <c r="F67" s="399">
        <f t="shared" si="2"/>
        <v>788.56</v>
      </c>
      <c r="G67" s="399">
        <v>788.56</v>
      </c>
      <c r="H67" s="399">
        <v>788.56</v>
      </c>
      <c r="I67" s="399">
        <v>0</v>
      </c>
      <c r="J67" s="399">
        <v>0</v>
      </c>
      <c r="K67" s="399">
        <v>0</v>
      </c>
      <c r="L67" s="399">
        <v>0</v>
      </c>
      <c r="M67" s="401"/>
      <c r="N67" s="401"/>
    </row>
    <row r="68" ht="17.25" customHeight="1" spans="1:14">
      <c r="A68" s="399" t="s">
        <v>50</v>
      </c>
      <c r="B68" s="399" t="s">
        <v>54</v>
      </c>
      <c r="C68" s="399" t="s">
        <v>58</v>
      </c>
      <c r="D68" s="399" t="s">
        <v>52</v>
      </c>
      <c r="E68" s="399" t="s">
        <v>59</v>
      </c>
      <c r="F68" s="399">
        <f t="shared" si="2"/>
        <v>451.65</v>
      </c>
      <c r="G68" s="399">
        <v>451.65</v>
      </c>
      <c r="H68" s="399">
        <v>451.65</v>
      </c>
      <c r="I68" s="399">
        <v>0</v>
      </c>
      <c r="J68" s="399">
        <v>0</v>
      </c>
      <c r="K68" s="399">
        <v>0</v>
      </c>
      <c r="L68" s="399">
        <v>0</v>
      </c>
      <c r="M68" s="401"/>
      <c r="N68" s="401"/>
    </row>
    <row r="69" ht="17.25" customHeight="1" spans="1:14">
      <c r="A69" s="399"/>
      <c r="B69" s="399"/>
      <c r="C69" s="399"/>
      <c r="D69" s="399" t="s">
        <v>120</v>
      </c>
      <c r="E69" s="399" t="s">
        <v>121</v>
      </c>
      <c r="F69" s="399">
        <f t="shared" si="2"/>
        <v>1372.72</v>
      </c>
      <c r="G69" s="399">
        <v>1372.72</v>
      </c>
      <c r="H69" s="399">
        <v>1372.72</v>
      </c>
      <c r="I69" s="399">
        <v>0</v>
      </c>
      <c r="J69" s="399">
        <v>0</v>
      </c>
      <c r="K69" s="399">
        <v>0</v>
      </c>
      <c r="L69" s="399">
        <v>0</v>
      </c>
      <c r="M69" s="401"/>
      <c r="N69" s="401"/>
    </row>
    <row r="70" ht="17.25" customHeight="1" spans="1:14">
      <c r="A70" s="399" t="s">
        <v>50</v>
      </c>
      <c r="B70" s="399" t="s">
        <v>54</v>
      </c>
      <c r="C70" s="399" t="s">
        <v>54</v>
      </c>
      <c r="D70" s="399" t="s">
        <v>52</v>
      </c>
      <c r="E70" s="399" t="s">
        <v>57</v>
      </c>
      <c r="F70" s="399">
        <f t="shared" si="2"/>
        <v>692.01</v>
      </c>
      <c r="G70" s="399">
        <v>692.01</v>
      </c>
      <c r="H70" s="399">
        <v>692.01</v>
      </c>
      <c r="I70" s="399">
        <v>0</v>
      </c>
      <c r="J70" s="399">
        <v>0</v>
      </c>
      <c r="K70" s="399">
        <v>0</v>
      </c>
      <c r="L70" s="399">
        <v>0</v>
      </c>
      <c r="M70" s="401"/>
      <c r="N70" s="401"/>
    </row>
    <row r="71" ht="17.25" customHeight="1" spans="1:14">
      <c r="A71" s="399" t="s">
        <v>50</v>
      </c>
      <c r="B71" s="399" t="s">
        <v>54</v>
      </c>
      <c r="C71" s="399" t="s">
        <v>58</v>
      </c>
      <c r="D71" s="399" t="s">
        <v>52</v>
      </c>
      <c r="E71" s="399" t="s">
        <v>59</v>
      </c>
      <c r="F71" s="399">
        <f t="shared" si="2"/>
        <v>680.71</v>
      </c>
      <c r="G71" s="399">
        <v>680.71</v>
      </c>
      <c r="H71" s="399">
        <v>680.71</v>
      </c>
      <c r="I71" s="399">
        <v>0</v>
      </c>
      <c r="J71" s="399">
        <v>0</v>
      </c>
      <c r="K71" s="399">
        <v>0</v>
      </c>
      <c r="L71" s="399">
        <v>0</v>
      </c>
      <c r="M71" s="401"/>
      <c r="N71" s="401"/>
    </row>
    <row r="72" ht="17.25" customHeight="1" spans="1:14">
      <c r="A72" s="399"/>
      <c r="B72" s="399"/>
      <c r="C72" s="399"/>
      <c r="D72" s="399" t="s">
        <v>122</v>
      </c>
      <c r="E72" s="399" t="s">
        <v>123</v>
      </c>
      <c r="F72" s="399">
        <f t="shared" si="2"/>
        <v>2350.78</v>
      </c>
      <c r="G72" s="399">
        <v>2350.78</v>
      </c>
      <c r="H72" s="399">
        <v>2350.78</v>
      </c>
      <c r="I72" s="399">
        <v>0</v>
      </c>
      <c r="J72" s="399">
        <v>0</v>
      </c>
      <c r="K72" s="399">
        <v>0</v>
      </c>
      <c r="L72" s="399">
        <v>0</v>
      </c>
      <c r="M72" s="401"/>
      <c r="N72" s="401"/>
    </row>
    <row r="73" ht="17.25" customHeight="1" spans="1:14">
      <c r="A73" s="399" t="s">
        <v>50</v>
      </c>
      <c r="B73" s="399" t="s">
        <v>54</v>
      </c>
      <c r="C73" s="399" t="s">
        <v>54</v>
      </c>
      <c r="D73" s="399" t="s">
        <v>52</v>
      </c>
      <c r="E73" s="399" t="s">
        <v>57</v>
      </c>
      <c r="F73" s="399">
        <f t="shared" ref="F73:F110" si="3">G73+I73+J73+K73+L73</f>
        <v>1390.43</v>
      </c>
      <c r="G73" s="399">
        <v>1390.43</v>
      </c>
      <c r="H73" s="399">
        <v>1390.43</v>
      </c>
      <c r="I73" s="399">
        <v>0</v>
      </c>
      <c r="J73" s="399">
        <v>0</v>
      </c>
      <c r="K73" s="399">
        <v>0</v>
      </c>
      <c r="L73" s="399">
        <v>0</v>
      </c>
      <c r="M73" s="401"/>
      <c r="N73" s="401"/>
    </row>
    <row r="74" ht="17.25" customHeight="1" spans="1:14">
      <c r="A74" s="399" t="s">
        <v>50</v>
      </c>
      <c r="B74" s="399" t="s">
        <v>54</v>
      </c>
      <c r="C74" s="399" t="s">
        <v>58</v>
      </c>
      <c r="D74" s="399" t="s">
        <v>52</v>
      </c>
      <c r="E74" s="399" t="s">
        <v>59</v>
      </c>
      <c r="F74" s="399">
        <f t="shared" si="3"/>
        <v>960.35</v>
      </c>
      <c r="G74" s="399">
        <v>960.35</v>
      </c>
      <c r="H74" s="399">
        <v>960.35</v>
      </c>
      <c r="I74" s="399">
        <v>0</v>
      </c>
      <c r="J74" s="399">
        <v>0</v>
      </c>
      <c r="K74" s="399">
        <v>0</v>
      </c>
      <c r="L74" s="399">
        <v>0</v>
      </c>
      <c r="M74" s="401"/>
      <c r="N74" s="401"/>
    </row>
    <row r="75" ht="17.25" customHeight="1" spans="1:14">
      <c r="A75" s="399"/>
      <c r="B75" s="399"/>
      <c r="C75" s="399"/>
      <c r="D75" s="399" t="s">
        <v>124</v>
      </c>
      <c r="E75" s="399" t="s">
        <v>125</v>
      </c>
      <c r="F75" s="399">
        <f t="shared" si="3"/>
        <v>1475.11</v>
      </c>
      <c r="G75" s="399">
        <v>1475.11</v>
      </c>
      <c r="H75" s="399">
        <v>1475.11</v>
      </c>
      <c r="I75" s="399">
        <v>0</v>
      </c>
      <c r="J75" s="399">
        <v>0</v>
      </c>
      <c r="K75" s="399">
        <v>0</v>
      </c>
      <c r="L75" s="399">
        <v>0</v>
      </c>
      <c r="M75" s="401"/>
      <c r="N75" s="401"/>
    </row>
    <row r="76" ht="17.25" customHeight="1" spans="1:14">
      <c r="A76" s="399" t="s">
        <v>50</v>
      </c>
      <c r="B76" s="399" t="s">
        <v>54</v>
      </c>
      <c r="C76" s="399" t="s">
        <v>54</v>
      </c>
      <c r="D76" s="399" t="s">
        <v>52</v>
      </c>
      <c r="E76" s="399" t="s">
        <v>57</v>
      </c>
      <c r="F76" s="399">
        <f t="shared" si="3"/>
        <v>596.08</v>
      </c>
      <c r="G76" s="399">
        <v>596.08</v>
      </c>
      <c r="H76" s="399">
        <v>596.08</v>
      </c>
      <c r="I76" s="399">
        <v>0</v>
      </c>
      <c r="J76" s="399">
        <v>0</v>
      </c>
      <c r="K76" s="399">
        <v>0</v>
      </c>
      <c r="L76" s="399">
        <v>0</v>
      </c>
      <c r="M76" s="401"/>
      <c r="N76" s="401"/>
    </row>
    <row r="77" ht="17.25" customHeight="1" spans="1:14">
      <c r="A77" s="399" t="s">
        <v>50</v>
      </c>
      <c r="B77" s="399" t="s">
        <v>54</v>
      </c>
      <c r="C77" s="399" t="s">
        <v>58</v>
      </c>
      <c r="D77" s="399" t="s">
        <v>52</v>
      </c>
      <c r="E77" s="399" t="s">
        <v>59</v>
      </c>
      <c r="F77" s="399">
        <f t="shared" si="3"/>
        <v>879.03</v>
      </c>
      <c r="G77" s="399">
        <v>879.03</v>
      </c>
      <c r="H77" s="399">
        <v>879.03</v>
      </c>
      <c r="I77" s="399">
        <v>0</v>
      </c>
      <c r="J77" s="399">
        <v>0</v>
      </c>
      <c r="K77" s="399">
        <v>0</v>
      </c>
      <c r="L77" s="399">
        <v>0</v>
      </c>
      <c r="M77" s="401"/>
      <c r="N77" s="401"/>
    </row>
    <row r="78" ht="17.25" customHeight="1" spans="1:14">
      <c r="A78" s="399"/>
      <c r="B78" s="399"/>
      <c r="C78" s="399"/>
      <c r="D78" s="399" t="s">
        <v>126</v>
      </c>
      <c r="E78" s="399" t="s">
        <v>127</v>
      </c>
      <c r="F78" s="399">
        <f t="shared" si="3"/>
        <v>1047.16</v>
      </c>
      <c r="G78" s="399">
        <v>1047.16</v>
      </c>
      <c r="H78" s="399">
        <v>1047.16</v>
      </c>
      <c r="I78" s="399">
        <v>0</v>
      </c>
      <c r="J78" s="399">
        <v>0</v>
      </c>
      <c r="K78" s="399">
        <v>0</v>
      </c>
      <c r="L78" s="399">
        <v>0</v>
      </c>
      <c r="M78" s="401"/>
      <c r="N78" s="401"/>
    </row>
    <row r="79" ht="17.25" customHeight="1" spans="1:14">
      <c r="A79" s="399" t="s">
        <v>50</v>
      </c>
      <c r="B79" s="399" t="s">
        <v>54</v>
      </c>
      <c r="C79" s="399" t="s">
        <v>54</v>
      </c>
      <c r="D79" s="399" t="s">
        <v>52</v>
      </c>
      <c r="E79" s="399" t="s">
        <v>57</v>
      </c>
      <c r="F79" s="399">
        <f t="shared" si="3"/>
        <v>483.22</v>
      </c>
      <c r="G79" s="399">
        <v>483.22</v>
      </c>
      <c r="H79" s="399">
        <v>483.22</v>
      </c>
      <c r="I79" s="399">
        <v>0</v>
      </c>
      <c r="J79" s="399">
        <v>0</v>
      </c>
      <c r="K79" s="399">
        <v>0</v>
      </c>
      <c r="L79" s="399">
        <v>0</v>
      </c>
      <c r="M79" s="401"/>
      <c r="N79" s="401"/>
    </row>
    <row r="80" ht="17.25" customHeight="1" spans="1:14">
      <c r="A80" s="399" t="s">
        <v>50</v>
      </c>
      <c r="B80" s="399" t="s">
        <v>54</v>
      </c>
      <c r="C80" s="399" t="s">
        <v>58</v>
      </c>
      <c r="D80" s="399" t="s">
        <v>52</v>
      </c>
      <c r="E80" s="399" t="s">
        <v>59</v>
      </c>
      <c r="F80" s="399">
        <f t="shared" si="3"/>
        <v>563.94</v>
      </c>
      <c r="G80" s="399">
        <v>563.94</v>
      </c>
      <c r="H80" s="399">
        <v>563.94</v>
      </c>
      <c r="I80" s="399">
        <v>0</v>
      </c>
      <c r="J80" s="399">
        <v>0</v>
      </c>
      <c r="K80" s="399">
        <v>0</v>
      </c>
      <c r="L80" s="399">
        <v>0</v>
      </c>
      <c r="M80" s="401"/>
      <c r="N80" s="401"/>
    </row>
    <row r="81" ht="17.25" customHeight="1" spans="1:14">
      <c r="A81" s="399"/>
      <c r="B81" s="399"/>
      <c r="C81" s="399"/>
      <c r="D81" s="399" t="s">
        <v>128</v>
      </c>
      <c r="E81" s="399" t="s">
        <v>129</v>
      </c>
      <c r="F81" s="399">
        <f t="shared" si="3"/>
        <v>705.34</v>
      </c>
      <c r="G81" s="399">
        <v>705.34</v>
      </c>
      <c r="H81" s="399">
        <v>705.34</v>
      </c>
      <c r="I81" s="399">
        <v>0</v>
      </c>
      <c r="J81" s="399">
        <v>0</v>
      </c>
      <c r="K81" s="399">
        <v>0</v>
      </c>
      <c r="L81" s="399">
        <v>0</v>
      </c>
      <c r="M81" s="401"/>
      <c r="N81" s="401"/>
    </row>
    <row r="82" ht="17.25" customHeight="1" spans="1:14">
      <c r="A82" s="399" t="s">
        <v>50</v>
      </c>
      <c r="B82" s="399" t="s">
        <v>54</v>
      </c>
      <c r="C82" s="399" t="s">
        <v>54</v>
      </c>
      <c r="D82" s="399" t="s">
        <v>52</v>
      </c>
      <c r="E82" s="399" t="s">
        <v>57</v>
      </c>
      <c r="F82" s="399">
        <f t="shared" si="3"/>
        <v>351.82</v>
      </c>
      <c r="G82" s="399">
        <v>351.82</v>
      </c>
      <c r="H82" s="399">
        <v>351.82</v>
      </c>
      <c r="I82" s="399">
        <v>0</v>
      </c>
      <c r="J82" s="399">
        <v>0</v>
      </c>
      <c r="K82" s="399">
        <v>0</v>
      </c>
      <c r="L82" s="399">
        <v>0</v>
      </c>
      <c r="M82" s="401"/>
      <c r="N82" s="401"/>
    </row>
    <row r="83" ht="17.25" customHeight="1" spans="1:14">
      <c r="A83" s="399" t="s">
        <v>50</v>
      </c>
      <c r="B83" s="399" t="s">
        <v>54</v>
      </c>
      <c r="C83" s="399" t="s">
        <v>58</v>
      </c>
      <c r="D83" s="399" t="s">
        <v>52</v>
      </c>
      <c r="E83" s="399" t="s">
        <v>59</v>
      </c>
      <c r="F83" s="399">
        <f t="shared" si="3"/>
        <v>353.52</v>
      </c>
      <c r="G83" s="399">
        <v>353.52</v>
      </c>
      <c r="H83" s="399">
        <v>353.52</v>
      </c>
      <c r="I83" s="399">
        <v>0</v>
      </c>
      <c r="J83" s="399">
        <v>0</v>
      </c>
      <c r="K83" s="399">
        <v>0</v>
      </c>
      <c r="L83" s="399">
        <v>0</v>
      </c>
      <c r="M83" s="401"/>
      <c r="N83" s="401"/>
    </row>
    <row r="84" ht="17.25" customHeight="1" spans="1:14">
      <c r="A84" s="399"/>
      <c r="B84" s="399"/>
      <c r="C84" s="399"/>
      <c r="D84" s="399" t="s">
        <v>130</v>
      </c>
      <c r="E84" s="399" t="s">
        <v>131</v>
      </c>
      <c r="F84" s="399">
        <f t="shared" si="3"/>
        <v>1436.39</v>
      </c>
      <c r="G84" s="399">
        <v>1436.39</v>
      </c>
      <c r="H84" s="399">
        <v>1436.39</v>
      </c>
      <c r="I84" s="399">
        <v>0</v>
      </c>
      <c r="J84" s="399">
        <v>0</v>
      </c>
      <c r="K84" s="399">
        <v>0</v>
      </c>
      <c r="L84" s="399">
        <v>0</v>
      </c>
      <c r="M84" s="401"/>
      <c r="N84" s="401"/>
    </row>
    <row r="85" ht="17.25" customHeight="1" spans="1:14">
      <c r="A85" s="399" t="s">
        <v>50</v>
      </c>
      <c r="B85" s="399" t="s">
        <v>54</v>
      </c>
      <c r="C85" s="399" t="s">
        <v>54</v>
      </c>
      <c r="D85" s="399" t="s">
        <v>52</v>
      </c>
      <c r="E85" s="399" t="s">
        <v>57</v>
      </c>
      <c r="F85" s="399">
        <f t="shared" si="3"/>
        <v>721.46</v>
      </c>
      <c r="G85" s="399">
        <v>721.46</v>
      </c>
      <c r="H85" s="399">
        <v>721.46</v>
      </c>
      <c r="I85" s="399">
        <v>0</v>
      </c>
      <c r="J85" s="399">
        <v>0</v>
      </c>
      <c r="K85" s="399">
        <v>0</v>
      </c>
      <c r="L85" s="399">
        <v>0</v>
      </c>
      <c r="M85" s="401"/>
      <c r="N85" s="401"/>
    </row>
    <row r="86" ht="17.25" customHeight="1" spans="1:14">
      <c r="A86" s="399" t="s">
        <v>50</v>
      </c>
      <c r="B86" s="399" t="s">
        <v>54</v>
      </c>
      <c r="C86" s="399" t="s">
        <v>58</v>
      </c>
      <c r="D86" s="399" t="s">
        <v>52</v>
      </c>
      <c r="E86" s="399" t="s">
        <v>59</v>
      </c>
      <c r="F86" s="399">
        <f t="shared" si="3"/>
        <v>714.93</v>
      </c>
      <c r="G86" s="399">
        <v>714.93</v>
      </c>
      <c r="H86" s="399">
        <v>714.93</v>
      </c>
      <c r="I86" s="399">
        <v>0</v>
      </c>
      <c r="J86" s="399">
        <v>0</v>
      </c>
      <c r="K86" s="399">
        <v>0</v>
      </c>
      <c r="L86" s="399">
        <v>0</v>
      </c>
      <c r="M86" s="401"/>
      <c r="N86" s="401"/>
    </row>
    <row r="87" ht="17.25" customHeight="1" spans="1:14">
      <c r="A87" s="399"/>
      <c r="B87" s="399"/>
      <c r="C87" s="399"/>
      <c r="D87" s="399" t="s">
        <v>132</v>
      </c>
      <c r="E87" s="399" t="s">
        <v>133</v>
      </c>
      <c r="F87" s="399">
        <f t="shared" si="3"/>
        <v>1259.54</v>
      </c>
      <c r="G87" s="399">
        <v>1259.54</v>
      </c>
      <c r="H87" s="399">
        <v>1259.54</v>
      </c>
      <c r="I87" s="399">
        <v>0</v>
      </c>
      <c r="J87" s="399">
        <v>0</v>
      </c>
      <c r="K87" s="399">
        <v>0</v>
      </c>
      <c r="L87" s="399">
        <v>0</v>
      </c>
      <c r="M87" s="401"/>
      <c r="N87" s="401"/>
    </row>
    <row r="88" ht="17.25" customHeight="1" spans="1:14">
      <c r="A88" s="399" t="s">
        <v>50</v>
      </c>
      <c r="B88" s="399" t="s">
        <v>54</v>
      </c>
      <c r="C88" s="399" t="s">
        <v>54</v>
      </c>
      <c r="D88" s="399" t="s">
        <v>52</v>
      </c>
      <c r="E88" s="399" t="s">
        <v>57</v>
      </c>
      <c r="F88" s="399">
        <f t="shared" si="3"/>
        <v>726.99</v>
      </c>
      <c r="G88" s="399">
        <v>726.99</v>
      </c>
      <c r="H88" s="399">
        <v>726.99</v>
      </c>
      <c r="I88" s="399">
        <v>0</v>
      </c>
      <c r="J88" s="399">
        <v>0</v>
      </c>
      <c r="K88" s="399">
        <v>0</v>
      </c>
      <c r="L88" s="399">
        <v>0</v>
      </c>
      <c r="M88" s="401"/>
      <c r="N88" s="401"/>
    </row>
    <row r="89" ht="17.25" customHeight="1" spans="1:14">
      <c r="A89" s="399" t="s">
        <v>50</v>
      </c>
      <c r="B89" s="399" t="s">
        <v>54</v>
      </c>
      <c r="C89" s="399" t="s">
        <v>58</v>
      </c>
      <c r="D89" s="399" t="s">
        <v>52</v>
      </c>
      <c r="E89" s="399" t="s">
        <v>59</v>
      </c>
      <c r="F89" s="399">
        <f t="shared" si="3"/>
        <v>532.55</v>
      </c>
      <c r="G89" s="399">
        <v>532.55</v>
      </c>
      <c r="H89" s="399">
        <v>532.55</v>
      </c>
      <c r="I89" s="399">
        <v>0</v>
      </c>
      <c r="J89" s="399">
        <v>0</v>
      </c>
      <c r="K89" s="399">
        <v>0</v>
      </c>
      <c r="L89" s="399">
        <v>0</v>
      </c>
      <c r="M89" s="401"/>
      <c r="N89" s="401"/>
    </row>
    <row r="90" ht="17.25" customHeight="1" spans="1:14">
      <c r="A90" s="399"/>
      <c r="B90" s="399"/>
      <c r="C90" s="399"/>
      <c r="D90" s="399" t="s">
        <v>134</v>
      </c>
      <c r="E90" s="399" t="s">
        <v>135</v>
      </c>
      <c r="F90" s="399">
        <f t="shared" si="3"/>
        <v>331.82</v>
      </c>
      <c r="G90" s="399">
        <v>331.82</v>
      </c>
      <c r="H90" s="399">
        <v>331.82</v>
      </c>
      <c r="I90" s="399">
        <v>0</v>
      </c>
      <c r="J90" s="399">
        <v>0</v>
      </c>
      <c r="K90" s="399">
        <v>0</v>
      </c>
      <c r="L90" s="399">
        <v>0</v>
      </c>
      <c r="M90" s="401"/>
      <c r="N90" s="401"/>
    </row>
    <row r="91" ht="17.25" customHeight="1" spans="1:14">
      <c r="A91" s="399" t="s">
        <v>50</v>
      </c>
      <c r="B91" s="399" t="s">
        <v>54</v>
      </c>
      <c r="C91" s="399" t="s">
        <v>54</v>
      </c>
      <c r="D91" s="399" t="s">
        <v>52</v>
      </c>
      <c r="E91" s="399" t="s">
        <v>57</v>
      </c>
      <c r="F91" s="399">
        <f t="shared" si="3"/>
        <v>165.13</v>
      </c>
      <c r="G91" s="399">
        <v>165.13</v>
      </c>
      <c r="H91" s="399">
        <v>165.13</v>
      </c>
      <c r="I91" s="399">
        <v>0</v>
      </c>
      <c r="J91" s="399">
        <v>0</v>
      </c>
      <c r="K91" s="399">
        <v>0</v>
      </c>
      <c r="L91" s="399">
        <v>0</v>
      </c>
      <c r="M91" s="401"/>
      <c r="N91" s="401"/>
    </row>
    <row r="92" ht="17.25" customHeight="1" spans="1:14">
      <c r="A92" s="399" t="s">
        <v>50</v>
      </c>
      <c r="B92" s="399" t="s">
        <v>54</v>
      </c>
      <c r="C92" s="399" t="s">
        <v>58</v>
      </c>
      <c r="D92" s="399" t="s">
        <v>52</v>
      </c>
      <c r="E92" s="399" t="s">
        <v>59</v>
      </c>
      <c r="F92" s="399">
        <f t="shared" si="3"/>
        <v>166.69</v>
      </c>
      <c r="G92" s="399">
        <v>166.69</v>
      </c>
      <c r="H92" s="399">
        <v>166.69</v>
      </c>
      <c r="I92" s="399">
        <v>0</v>
      </c>
      <c r="J92" s="399">
        <v>0</v>
      </c>
      <c r="K92" s="399">
        <v>0</v>
      </c>
      <c r="L92" s="399">
        <v>0</v>
      </c>
      <c r="M92" s="401"/>
      <c r="N92" s="401"/>
    </row>
    <row r="93" ht="17.25" customHeight="1" spans="1:14">
      <c r="A93" s="399"/>
      <c r="B93" s="399"/>
      <c r="C93" s="399"/>
      <c r="D93" s="399" t="s">
        <v>136</v>
      </c>
      <c r="E93" s="399" t="s">
        <v>137</v>
      </c>
      <c r="F93" s="399">
        <f t="shared" si="3"/>
        <v>1424.05</v>
      </c>
      <c r="G93" s="399">
        <v>1424.05</v>
      </c>
      <c r="H93" s="399">
        <v>1424.05</v>
      </c>
      <c r="I93" s="399">
        <v>0</v>
      </c>
      <c r="J93" s="399">
        <v>0</v>
      </c>
      <c r="K93" s="399">
        <v>0</v>
      </c>
      <c r="L93" s="399">
        <v>0</v>
      </c>
      <c r="M93" s="401"/>
      <c r="N93" s="401"/>
    </row>
    <row r="94" ht="17.25" customHeight="1" spans="1:14">
      <c r="A94" s="399" t="s">
        <v>50</v>
      </c>
      <c r="B94" s="399" t="s">
        <v>54</v>
      </c>
      <c r="C94" s="399" t="s">
        <v>54</v>
      </c>
      <c r="D94" s="399" t="s">
        <v>52</v>
      </c>
      <c r="E94" s="399" t="s">
        <v>57</v>
      </c>
      <c r="F94" s="399">
        <f t="shared" si="3"/>
        <v>888.23</v>
      </c>
      <c r="G94" s="399">
        <v>888.23</v>
      </c>
      <c r="H94" s="399">
        <v>888.23</v>
      </c>
      <c r="I94" s="399">
        <v>0</v>
      </c>
      <c r="J94" s="399">
        <v>0</v>
      </c>
      <c r="K94" s="399">
        <v>0</v>
      </c>
      <c r="L94" s="399">
        <v>0</v>
      </c>
      <c r="M94" s="401"/>
      <c r="N94" s="401"/>
    </row>
    <row r="95" ht="17.25" customHeight="1" spans="1:14">
      <c r="A95" s="399" t="s">
        <v>50</v>
      </c>
      <c r="B95" s="399" t="s">
        <v>54</v>
      </c>
      <c r="C95" s="399" t="s">
        <v>58</v>
      </c>
      <c r="D95" s="399" t="s">
        <v>52</v>
      </c>
      <c r="E95" s="399" t="s">
        <v>59</v>
      </c>
      <c r="F95" s="399">
        <f t="shared" si="3"/>
        <v>535.82</v>
      </c>
      <c r="G95" s="399">
        <v>535.82</v>
      </c>
      <c r="H95" s="399">
        <v>535.82</v>
      </c>
      <c r="I95" s="399">
        <v>0</v>
      </c>
      <c r="J95" s="399">
        <v>0</v>
      </c>
      <c r="K95" s="399">
        <v>0</v>
      </c>
      <c r="L95" s="399">
        <v>0</v>
      </c>
      <c r="M95" s="401"/>
      <c r="N95" s="401"/>
    </row>
    <row r="96" ht="17.25" customHeight="1" spans="1:14">
      <c r="A96" s="399"/>
      <c r="B96" s="399"/>
      <c r="C96" s="399"/>
      <c r="D96" s="399" t="s">
        <v>138</v>
      </c>
      <c r="E96" s="399" t="s">
        <v>139</v>
      </c>
      <c r="F96" s="399">
        <f t="shared" si="3"/>
        <v>1081.31</v>
      </c>
      <c r="G96" s="399">
        <v>1081.31</v>
      </c>
      <c r="H96" s="399">
        <v>1081.31</v>
      </c>
      <c r="I96" s="399">
        <v>0</v>
      </c>
      <c r="J96" s="399">
        <v>0</v>
      </c>
      <c r="K96" s="399">
        <v>0</v>
      </c>
      <c r="L96" s="399">
        <v>0</v>
      </c>
      <c r="M96" s="401"/>
      <c r="N96" s="401"/>
    </row>
    <row r="97" ht="17.25" customHeight="1" spans="1:14">
      <c r="A97" s="399" t="s">
        <v>50</v>
      </c>
      <c r="B97" s="399" t="s">
        <v>54</v>
      </c>
      <c r="C97" s="399" t="s">
        <v>54</v>
      </c>
      <c r="D97" s="399" t="s">
        <v>52</v>
      </c>
      <c r="E97" s="399" t="s">
        <v>57</v>
      </c>
      <c r="F97" s="399">
        <f t="shared" si="3"/>
        <v>492.62</v>
      </c>
      <c r="G97" s="399">
        <v>492.62</v>
      </c>
      <c r="H97" s="399">
        <v>492.62</v>
      </c>
      <c r="I97" s="399">
        <v>0</v>
      </c>
      <c r="J97" s="399">
        <v>0</v>
      </c>
      <c r="K97" s="399">
        <v>0</v>
      </c>
      <c r="L97" s="399">
        <v>0</v>
      </c>
      <c r="M97" s="401"/>
      <c r="N97" s="401"/>
    </row>
    <row r="98" ht="17.25" customHeight="1" spans="1:14">
      <c r="A98" s="399" t="s">
        <v>50</v>
      </c>
      <c r="B98" s="399" t="s">
        <v>54</v>
      </c>
      <c r="C98" s="399" t="s">
        <v>58</v>
      </c>
      <c r="D98" s="399" t="s">
        <v>52</v>
      </c>
      <c r="E98" s="399" t="s">
        <v>59</v>
      </c>
      <c r="F98" s="399">
        <f t="shared" si="3"/>
        <v>588.69</v>
      </c>
      <c r="G98" s="399">
        <v>588.69</v>
      </c>
      <c r="H98" s="399">
        <v>588.69</v>
      </c>
      <c r="I98" s="399">
        <v>0</v>
      </c>
      <c r="J98" s="399">
        <v>0</v>
      </c>
      <c r="K98" s="399">
        <v>0</v>
      </c>
      <c r="L98" s="399">
        <v>0</v>
      </c>
      <c r="M98" s="401"/>
      <c r="N98" s="401"/>
    </row>
    <row r="99" ht="17.25" customHeight="1" spans="1:14">
      <c r="A99" s="399"/>
      <c r="B99" s="399"/>
      <c r="C99" s="399"/>
      <c r="D99" s="399" t="s">
        <v>140</v>
      </c>
      <c r="E99" s="399" t="s">
        <v>141</v>
      </c>
      <c r="F99" s="399">
        <f t="shared" si="3"/>
        <v>1054.84</v>
      </c>
      <c r="G99" s="399">
        <v>1054.84</v>
      </c>
      <c r="H99" s="399">
        <v>1054.84</v>
      </c>
      <c r="I99" s="399">
        <v>0</v>
      </c>
      <c r="J99" s="399">
        <v>0</v>
      </c>
      <c r="K99" s="399">
        <v>0</v>
      </c>
      <c r="L99" s="399">
        <v>0</v>
      </c>
      <c r="M99" s="401"/>
      <c r="N99" s="401"/>
    </row>
    <row r="100" ht="17.25" customHeight="1" spans="1:14">
      <c r="A100" s="399" t="s">
        <v>50</v>
      </c>
      <c r="B100" s="399" t="s">
        <v>54</v>
      </c>
      <c r="C100" s="399" t="s">
        <v>54</v>
      </c>
      <c r="D100" s="399" t="s">
        <v>52</v>
      </c>
      <c r="E100" s="399" t="s">
        <v>57</v>
      </c>
      <c r="F100" s="399">
        <f t="shared" si="3"/>
        <v>503.13</v>
      </c>
      <c r="G100" s="399">
        <v>503.13</v>
      </c>
      <c r="H100" s="399">
        <v>503.13</v>
      </c>
      <c r="I100" s="399">
        <v>0</v>
      </c>
      <c r="J100" s="399">
        <v>0</v>
      </c>
      <c r="K100" s="399">
        <v>0</v>
      </c>
      <c r="L100" s="399">
        <v>0</v>
      </c>
      <c r="M100" s="401"/>
      <c r="N100" s="401"/>
    </row>
    <row r="101" ht="17.25" customHeight="1" spans="1:14">
      <c r="A101" s="399" t="s">
        <v>50</v>
      </c>
      <c r="B101" s="399" t="s">
        <v>54</v>
      </c>
      <c r="C101" s="399" t="s">
        <v>58</v>
      </c>
      <c r="D101" s="399" t="s">
        <v>52</v>
      </c>
      <c r="E101" s="399" t="s">
        <v>59</v>
      </c>
      <c r="F101" s="399">
        <f t="shared" si="3"/>
        <v>551.71</v>
      </c>
      <c r="G101" s="399">
        <v>551.71</v>
      </c>
      <c r="H101" s="399">
        <v>551.71</v>
      </c>
      <c r="I101" s="399">
        <v>0</v>
      </c>
      <c r="J101" s="399">
        <v>0</v>
      </c>
      <c r="K101" s="399">
        <v>0</v>
      </c>
      <c r="L101" s="399">
        <v>0</v>
      </c>
      <c r="M101" s="401"/>
      <c r="N101" s="401"/>
    </row>
    <row r="102" ht="17.25" customHeight="1" spans="1:14">
      <c r="A102" s="399"/>
      <c r="B102" s="399"/>
      <c r="C102" s="399"/>
      <c r="D102" s="399" t="s">
        <v>142</v>
      </c>
      <c r="E102" s="399" t="s">
        <v>143</v>
      </c>
      <c r="F102" s="399">
        <f t="shared" si="3"/>
        <v>1708.88</v>
      </c>
      <c r="G102" s="399">
        <v>1708.88</v>
      </c>
      <c r="H102" s="399">
        <v>1708.88</v>
      </c>
      <c r="I102" s="399">
        <v>0</v>
      </c>
      <c r="J102" s="399">
        <v>0</v>
      </c>
      <c r="K102" s="399">
        <v>0</v>
      </c>
      <c r="L102" s="399">
        <v>0</v>
      </c>
      <c r="M102" s="401"/>
      <c r="N102" s="401"/>
    </row>
    <row r="103" ht="17.25" customHeight="1" spans="1:14">
      <c r="A103" s="399" t="s">
        <v>50</v>
      </c>
      <c r="B103" s="399" t="s">
        <v>54</v>
      </c>
      <c r="C103" s="399" t="s">
        <v>54</v>
      </c>
      <c r="D103" s="399" t="s">
        <v>52</v>
      </c>
      <c r="E103" s="399" t="s">
        <v>57</v>
      </c>
      <c r="F103" s="399">
        <f t="shared" si="3"/>
        <v>816.23</v>
      </c>
      <c r="G103" s="399">
        <v>816.23</v>
      </c>
      <c r="H103" s="399">
        <v>816.23</v>
      </c>
      <c r="I103" s="399">
        <v>0</v>
      </c>
      <c r="J103" s="399">
        <v>0</v>
      </c>
      <c r="K103" s="399">
        <v>0</v>
      </c>
      <c r="L103" s="399">
        <v>0</v>
      </c>
      <c r="M103" s="401"/>
      <c r="N103" s="401"/>
    </row>
    <row r="104" ht="17.25" customHeight="1" spans="1:14">
      <c r="A104" s="399" t="s">
        <v>50</v>
      </c>
      <c r="B104" s="399" t="s">
        <v>54</v>
      </c>
      <c r="C104" s="399" t="s">
        <v>58</v>
      </c>
      <c r="D104" s="399" t="s">
        <v>52</v>
      </c>
      <c r="E104" s="399" t="s">
        <v>59</v>
      </c>
      <c r="F104" s="399">
        <f t="shared" si="3"/>
        <v>892.65</v>
      </c>
      <c r="G104" s="399">
        <v>892.65</v>
      </c>
      <c r="H104" s="399">
        <v>892.65</v>
      </c>
      <c r="I104" s="399">
        <v>0</v>
      </c>
      <c r="J104" s="399">
        <v>0</v>
      </c>
      <c r="K104" s="399">
        <v>0</v>
      </c>
      <c r="L104" s="399">
        <v>0</v>
      </c>
      <c r="M104" s="401"/>
      <c r="N104" s="401"/>
    </row>
    <row r="105" ht="17.25" customHeight="1" spans="1:14">
      <c r="A105" s="399"/>
      <c r="B105" s="399"/>
      <c r="C105" s="399"/>
      <c r="D105" s="399" t="s">
        <v>144</v>
      </c>
      <c r="E105" s="399" t="s">
        <v>145</v>
      </c>
      <c r="F105" s="399">
        <f t="shared" si="3"/>
        <v>1152.6</v>
      </c>
      <c r="G105" s="399">
        <v>1152.6</v>
      </c>
      <c r="H105" s="399">
        <v>1152.6</v>
      </c>
      <c r="I105" s="399">
        <v>0</v>
      </c>
      <c r="J105" s="399">
        <v>0</v>
      </c>
      <c r="K105" s="399">
        <v>0</v>
      </c>
      <c r="L105" s="399">
        <v>0</v>
      </c>
      <c r="M105" s="401"/>
      <c r="N105" s="401"/>
    </row>
    <row r="106" ht="17.25" customHeight="1" spans="1:14">
      <c r="A106" s="399" t="s">
        <v>50</v>
      </c>
      <c r="B106" s="399" t="s">
        <v>54</v>
      </c>
      <c r="C106" s="399" t="s">
        <v>54</v>
      </c>
      <c r="D106" s="399" t="s">
        <v>52</v>
      </c>
      <c r="E106" s="399" t="s">
        <v>57</v>
      </c>
      <c r="F106" s="399">
        <f t="shared" si="3"/>
        <v>761.64</v>
      </c>
      <c r="G106" s="399">
        <v>761.64</v>
      </c>
      <c r="H106" s="399">
        <v>761.64</v>
      </c>
      <c r="I106" s="399">
        <v>0</v>
      </c>
      <c r="J106" s="399">
        <v>0</v>
      </c>
      <c r="K106" s="399">
        <v>0</v>
      </c>
      <c r="L106" s="399">
        <v>0</v>
      </c>
      <c r="M106" s="401"/>
      <c r="N106" s="401"/>
    </row>
    <row r="107" ht="17.25" customHeight="1" spans="1:14">
      <c r="A107" s="399" t="s">
        <v>50</v>
      </c>
      <c r="B107" s="399" t="s">
        <v>54</v>
      </c>
      <c r="C107" s="399" t="s">
        <v>58</v>
      </c>
      <c r="D107" s="399" t="s">
        <v>52</v>
      </c>
      <c r="E107" s="399" t="s">
        <v>59</v>
      </c>
      <c r="F107" s="399">
        <f t="shared" si="3"/>
        <v>390.96</v>
      </c>
      <c r="G107" s="399">
        <v>390.96</v>
      </c>
      <c r="H107" s="399">
        <v>390.96</v>
      </c>
      <c r="I107" s="399">
        <v>0</v>
      </c>
      <c r="J107" s="399">
        <v>0</v>
      </c>
      <c r="K107" s="399">
        <v>0</v>
      </c>
      <c r="L107" s="399">
        <v>0</v>
      </c>
      <c r="M107" s="401"/>
      <c r="N107" s="401"/>
    </row>
    <row r="108" ht="17.25" customHeight="1" spans="1:14">
      <c r="A108" s="399"/>
      <c r="B108" s="399"/>
      <c r="C108" s="399"/>
      <c r="D108" s="399" t="s">
        <v>146</v>
      </c>
      <c r="E108" s="399" t="s">
        <v>147</v>
      </c>
      <c r="F108" s="399">
        <f t="shared" si="3"/>
        <v>246.79</v>
      </c>
      <c r="G108" s="399">
        <v>246.79</v>
      </c>
      <c r="H108" s="399">
        <v>246.79</v>
      </c>
      <c r="I108" s="399">
        <v>0</v>
      </c>
      <c r="J108" s="399">
        <v>0</v>
      </c>
      <c r="K108" s="399">
        <v>0</v>
      </c>
      <c r="L108" s="399">
        <v>0</v>
      </c>
      <c r="M108" s="401"/>
      <c r="N108" s="401"/>
    </row>
    <row r="109" ht="17.25" customHeight="1" spans="1:14">
      <c r="A109" s="399" t="s">
        <v>50</v>
      </c>
      <c r="B109" s="399" t="s">
        <v>54</v>
      </c>
      <c r="C109" s="399" t="s">
        <v>54</v>
      </c>
      <c r="D109" s="399" t="s">
        <v>52</v>
      </c>
      <c r="E109" s="399" t="s">
        <v>57</v>
      </c>
      <c r="F109" s="399">
        <f t="shared" si="3"/>
        <v>145.78</v>
      </c>
      <c r="G109" s="399">
        <v>145.78</v>
      </c>
      <c r="H109" s="399">
        <v>145.78</v>
      </c>
      <c r="I109" s="399">
        <v>0</v>
      </c>
      <c r="J109" s="399">
        <v>0</v>
      </c>
      <c r="K109" s="399">
        <v>0</v>
      </c>
      <c r="L109" s="399">
        <v>0</v>
      </c>
      <c r="M109" s="401"/>
      <c r="N109" s="401"/>
    </row>
    <row r="110" ht="17.25" customHeight="1" spans="1:14">
      <c r="A110" s="399" t="s">
        <v>50</v>
      </c>
      <c r="B110" s="399" t="s">
        <v>54</v>
      </c>
      <c r="C110" s="399" t="s">
        <v>58</v>
      </c>
      <c r="D110" s="399" t="s">
        <v>52</v>
      </c>
      <c r="E110" s="399" t="s">
        <v>59</v>
      </c>
      <c r="F110" s="399">
        <f t="shared" si="3"/>
        <v>101.01</v>
      </c>
      <c r="G110" s="399">
        <v>101.01</v>
      </c>
      <c r="H110" s="399">
        <v>101.01</v>
      </c>
      <c r="I110" s="399">
        <v>0</v>
      </c>
      <c r="J110" s="399">
        <v>0</v>
      </c>
      <c r="K110" s="399">
        <v>0</v>
      </c>
      <c r="L110" s="399">
        <v>0</v>
      </c>
      <c r="M110" s="401"/>
      <c r="N110" s="401"/>
    </row>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H16" sqref="H16"/>
    </sheetView>
  </sheetViews>
  <sheetFormatPr defaultColWidth="9" defaultRowHeight="14.25" outlineLevelCol="4"/>
  <cols>
    <col min="1" max="5" width="15.125" style="1" customWidth="1"/>
    <col min="6" max="16384" width="9" style="1"/>
  </cols>
  <sheetData>
    <row r="1" ht="22.5" spans="1:5">
      <c r="A1" s="2" t="s">
        <v>673</v>
      </c>
      <c r="B1" s="2"/>
      <c r="C1" s="2"/>
      <c r="D1" s="2"/>
      <c r="E1" s="2"/>
    </row>
    <row r="2" ht="19.5" spans="1:5">
      <c r="A2" s="3" t="s">
        <v>674</v>
      </c>
      <c r="B2" s="3"/>
      <c r="C2" s="3"/>
      <c r="D2" s="3"/>
      <c r="E2" s="3"/>
    </row>
    <row r="3" ht="16.5" spans="1:5">
      <c r="A3" s="4" t="s">
        <v>563</v>
      </c>
      <c r="B3" s="4"/>
      <c r="C3" s="4" t="s">
        <v>675</v>
      </c>
      <c r="D3" s="4"/>
      <c r="E3" s="4"/>
    </row>
    <row r="4" ht="16.5" spans="1:5">
      <c r="A4" s="4" t="s">
        <v>486</v>
      </c>
      <c r="B4" s="4"/>
      <c r="C4" s="4" t="s">
        <v>348</v>
      </c>
      <c r="D4" s="4"/>
      <c r="E4" s="4"/>
    </row>
    <row r="5" ht="16.5" spans="1:5">
      <c r="A5" s="5" t="s">
        <v>649</v>
      </c>
      <c r="B5" s="5"/>
      <c r="C5" s="4" t="s">
        <v>650</v>
      </c>
      <c r="D5" s="6" t="s">
        <v>676</v>
      </c>
      <c r="E5" s="6"/>
    </row>
    <row r="6" ht="16.5" spans="1:5">
      <c r="A6" s="5"/>
      <c r="B6" s="5"/>
      <c r="C6" s="4" t="s">
        <v>652</v>
      </c>
      <c r="D6" s="7" t="s">
        <v>677</v>
      </c>
      <c r="E6" s="7"/>
    </row>
    <row r="7" ht="16.5" spans="1:5">
      <c r="A7" s="5"/>
      <c r="B7" s="5"/>
      <c r="C7" s="4" t="s">
        <v>570</v>
      </c>
      <c r="D7" s="7" t="s">
        <v>678</v>
      </c>
      <c r="E7" s="7"/>
    </row>
    <row r="8" ht="16.5" spans="1:5">
      <c r="A8" s="5"/>
      <c r="B8" s="5"/>
      <c r="C8" s="4" t="s">
        <v>653</v>
      </c>
      <c r="D8" s="6"/>
      <c r="E8" s="6"/>
    </row>
    <row r="9" ht="49.5" customHeight="1" spans="1:5">
      <c r="A9" s="4" t="s">
        <v>572</v>
      </c>
      <c r="B9" s="8" t="s">
        <v>654</v>
      </c>
      <c r="C9" s="8"/>
      <c r="D9" s="8"/>
      <c r="E9" s="8"/>
    </row>
    <row r="10" ht="16.5" spans="1:5">
      <c r="A10" s="4" t="s">
        <v>635</v>
      </c>
      <c r="B10" s="4" t="s">
        <v>655</v>
      </c>
      <c r="C10" s="4" t="s">
        <v>656</v>
      </c>
      <c r="D10" s="4" t="s">
        <v>657</v>
      </c>
      <c r="E10" s="9" t="s">
        <v>394</v>
      </c>
    </row>
    <row r="11" ht="33" spans="1:5">
      <c r="A11" s="4"/>
      <c r="B11" s="4" t="s">
        <v>510</v>
      </c>
      <c r="C11" s="4" t="s">
        <v>511</v>
      </c>
      <c r="D11" s="4" t="s">
        <v>658</v>
      </c>
      <c r="E11" s="10">
        <v>0.8824</v>
      </c>
    </row>
    <row r="12" ht="33" spans="1:5">
      <c r="A12" s="4"/>
      <c r="B12" s="4"/>
      <c r="C12" s="4"/>
      <c r="D12" s="4" t="s">
        <v>679</v>
      </c>
      <c r="E12" s="11">
        <v>2</v>
      </c>
    </row>
    <row r="13" ht="33" spans="1:5">
      <c r="A13" s="4"/>
      <c r="B13" s="4"/>
      <c r="C13" s="4"/>
      <c r="D13" s="4" t="s">
        <v>680</v>
      </c>
      <c r="E13" s="10">
        <v>0.534</v>
      </c>
    </row>
    <row r="14" ht="33" spans="1:5">
      <c r="A14" s="4"/>
      <c r="B14" s="4"/>
      <c r="C14" s="4"/>
      <c r="D14" s="4" t="s">
        <v>681</v>
      </c>
      <c r="E14" s="12">
        <v>1</v>
      </c>
    </row>
    <row r="15" ht="33" spans="1:5">
      <c r="A15" s="4"/>
      <c r="B15" s="4" t="s">
        <v>521</v>
      </c>
      <c r="C15" s="4" t="s">
        <v>522</v>
      </c>
      <c r="D15" s="4" t="s">
        <v>682</v>
      </c>
      <c r="E15" s="10">
        <v>0.992</v>
      </c>
    </row>
    <row r="16" ht="49.5" spans="1:5">
      <c r="A16" s="4"/>
      <c r="B16" s="4"/>
      <c r="C16" s="4"/>
      <c r="D16" s="4" t="s">
        <v>662</v>
      </c>
      <c r="E16" s="9" t="s">
        <v>663</v>
      </c>
    </row>
    <row r="17" ht="33" spans="1:5">
      <c r="A17" s="4"/>
      <c r="B17" s="4"/>
      <c r="C17" s="4"/>
      <c r="D17" s="4" t="s">
        <v>664</v>
      </c>
      <c r="E17" s="9" t="s">
        <v>665</v>
      </c>
    </row>
    <row r="18" ht="16.5" spans="1:5">
      <c r="A18" s="4"/>
      <c r="B18" s="4" t="s">
        <v>557</v>
      </c>
      <c r="C18" s="4" t="s">
        <v>528</v>
      </c>
      <c r="D18" s="4" t="s">
        <v>666</v>
      </c>
      <c r="E18" s="12">
        <v>1</v>
      </c>
    </row>
    <row r="19" ht="16.5" spans="1:5">
      <c r="A19" s="4"/>
      <c r="B19" s="4"/>
      <c r="C19" s="4"/>
      <c r="D19" s="4" t="s">
        <v>667</v>
      </c>
      <c r="E19" s="12">
        <v>1</v>
      </c>
    </row>
  </sheetData>
  <mergeCells count="19">
    <mergeCell ref="A1:E1"/>
    <mergeCell ref="A2:E2"/>
    <mergeCell ref="A3:B3"/>
    <mergeCell ref="C3:E3"/>
    <mergeCell ref="A4:B4"/>
    <mergeCell ref="C4:E4"/>
    <mergeCell ref="D5:E5"/>
    <mergeCell ref="D6:E6"/>
    <mergeCell ref="D7:E7"/>
    <mergeCell ref="D8:E8"/>
    <mergeCell ref="B9:E9"/>
    <mergeCell ref="A10:A19"/>
    <mergeCell ref="B11:B14"/>
    <mergeCell ref="B15:B17"/>
    <mergeCell ref="B18:B19"/>
    <mergeCell ref="C11:C14"/>
    <mergeCell ref="C15:C17"/>
    <mergeCell ref="C18:C19"/>
    <mergeCell ref="A5:B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0"/>
  <sheetViews>
    <sheetView showGridLines="0" showZeros="0" workbookViewId="0">
      <selection activeCell="G22" sqref="G22"/>
    </sheetView>
  </sheetViews>
  <sheetFormatPr defaultColWidth="7" defaultRowHeight="11.25"/>
  <cols>
    <col min="1" max="1" width="3.875" style="175" customWidth="1"/>
    <col min="2" max="2" width="3.375" style="175" customWidth="1"/>
    <col min="3" max="3" width="2.75" style="175" customWidth="1"/>
    <col min="4" max="4" width="9.25" style="175" customWidth="1"/>
    <col min="5" max="5" width="22.75" style="212" customWidth="1"/>
    <col min="6" max="6" width="11.25" style="175" customWidth="1"/>
    <col min="7" max="7" width="10.25" style="175" customWidth="1"/>
    <col min="8" max="8" width="9.75" style="175" customWidth="1"/>
    <col min="9" max="10" width="9" style="175" customWidth="1"/>
    <col min="11" max="11" width="9.625" style="175" customWidth="1"/>
    <col min="12" max="12" width="10.25" style="175" customWidth="1"/>
    <col min="13" max="13" width="10.5" style="175" customWidth="1"/>
    <col min="14" max="14" width="11" style="175" customWidth="1"/>
    <col min="15" max="16384" width="7" style="175"/>
  </cols>
  <sheetData>
    <row r="1" ht="12" spans="13:13">
      <c r="M1" s="237" t="s">
        <v>148</v>
      </c>
    </row>
    <row r="2" ht="42" customHeight="1" spans="1:14">
      <c r="A2" s="383" t="s">
        <v>149</v>
      </c>
      <c r="B2" s="383"/>
      <c r="C2" s="383"/>
      <c r="D2" s="383"/>
      <c r="E2" s="383"/>
      <c r="F2" s="383"/>
      <c r="G2" s="383"/>
      <c r="H2" s="383"/>
      <c r="I2" s="383"/>
      <c r="J2" s="383"/>
      <c r="K2" s="383"/>
      <c r="L2" s="383"/>
      <c r="M2" s="383"/>
      <c r="N2" s="383"/>
    </row>
    <row r="3" ht="15" customHeight="1" spans="1:14">
      <c r="A3" s="182" t="s">
        <v>150</v>
      </c>
      <c r="B3" s="182"/>
      <c r="C3" s="182"/>
      <c r="D3" s="182"/>
      <c r="E3" s="182"/>
      <c r="F3" s="384"/>
      <c r="G3" s="183"/>
      <c r="H3" s="183"/>
      <c r="I3" s="183"/>
      <c r="J3" s="183"/>
      <c r="K3" s="183"/>
      <c r="L3" s="183"/>
      <c r="M3" s="204" t="s">
        <v>3</v>
      </c>
      <c r="N3" s="204"/>
    </row>
    <row r="4" s="176" customFormat="1" ht="16.5" customHeight="1" spans="1:14">
      <c r="A4" s="184" t="s">
        <v>151</v>
      </c>
      <c r="B4" s="185"/>
      <c r="C4" s="186"/>
      <c r="D4" s="187" t="s">
        <v>39</v>
      </c>
      <c r="E4" s="193" t="s">
        <v>152</v>
      </c>
      <c r="F4" s="188" t="s">
        <v>41</v>
      </c>
      <c r="G4" s="189" t="s">
        <v>153</v>
      </c>
      <c r="H4" s="189"/>
      <c r="I4" s="189"/>
      <c r="J4" s="189"/>
      <c r="K4" s="189"/>
      <c r="L4" s="205" t="s">
        <v>154</v>
      </c>
      <c r="M4" s="206"/>
      <c r="N4" s="207"/>
    </row>
    <row r="5" s="176" customFormat="1" ht="14.25" customHeight="1" spans="1:14">
      <c r="A5" s="385" t="s">
        <v>42</v>
      </c>
      <c r="B5" s="197" t="s">
        <v>43</v>
      </c>
      <c r="C5" s="197" t="s">
        <v>44</v>
      </c>
      <c r="D5" s="192"/>
      <c r="E5" s="221"/>
      <c r="F5" s="188"/>
      <c r="G5" s="193" t="s">
        <v>18</v>
      </c>
      <c r="H5" s="193" t="s">
        <v>155</v>
      </c>
      <c r="I5" s="193" t="s">
        <v>156</v>
      </c>
      <c r="J5" s="193" t="s">
        <v>157</v>
      </c>
      <c r="K5" s="193" t="s">
        <v>158</v>
      </c>
      <c r="L5" s="188" t="s">
        <v>18</v>
      </c>
      <c r="M5" s="188" t="s">
        <v>159</v>
      </c>
      <c r="N5" s="188" t="s">
        <v>160</v>
      </c>
    </row>
    <row r="6" s="176" customFormat="1" ht="34.15" customHeight="1" spans="1:14">
      <c r="A6" s="385"/>
      <c r="B6" s="197"/>
      <c r="C6" s="197"/>
      <c r="D6" s="194"/>
      <c r="E6" s="195"/>
      <c r="F6" s="188"/>
      <c r="G6" s="195"/>
      <c r="H6" s="195"/>
      <c r="I6" s="195"/>
      <c r="J6" s="195"/>
      <c r="K6" s="195"/>
      <c r="L6" s="188"/>
      <c r="M6" s="188"/>
      <c r="N6" s="188"/>
    </row>
    <row r="7" s="176" customFormat="1" ht="20.1" customHeight="1" spans="1:14">
      <c r="A7" s="196" t="s">
        <v>45</v>
      </c>
      <c r="B7" s="197" t="s">
        <v>45</v>
      </c>
      <c r="C7" s="197" t="s">
        <v>45</v>
      </c>
      <c r="D7" s="197"/>
      <c r="E7" s="191" t="s">
        <v>45</v>
      </c>
      <c r="F7" s="198">
        <v>1</v>
      </c>
      <c r="G7" s="198">
        <v>2</v>
      </c>
      <c r="H7" s="198">
        <v>3</v>
      </c>
      <c r="I7" s="198">
        <v>4</v>
      </c>
      <c r="J7" s="198">
        <v>5</v>
      </c>
      <c r="K7" s="198">
        <v>6</v>
      </c>
      <c r="L7" s="198">
        <v>7</v>
      </c>
      <c r="M7" s="198">
        <v>8</v>
      </c>
      <c r="N7" s="198">
        <v>9</v>
      </c>
    </row>
    <row r="8" s="176" customFormat="1" ht="20.1" customHeight="1" spans="1:14">
      <c r="A8" s="199"/>
      <c r="B8" s="200"/>
      <c r="C8" s="200"/>
      <c r="D8" s="200"/>
      <c r="E8" s="201" t="s">
        <v>9</v>
      </c>
      <c r="F8" s="386">
        <f>G8+L8</f>
        <v>110133.17</v>
      </c>
      <c r="G8" s="386">
        <f>H8+I8+J8</f>
        <v>70957.67</v>
      </c>
      <c r="H8" s="386">
        <v>54007.88</v>
      </c>
      <c r="I8" s="386">
        <v>9484</v>
      </c>
      <c r="J8" s="386">
        <v>7465.79</v>
      </c>
      <c r="K8" s="386"/>
      <c r="L8" s="386">
        <f>M8+N8</f>
        <v>39175.5</v>
      </c>
      <c r="M8" s="386"/>
      <c r="N8" s="386">
        <v>39175.5</v>
      </c>
    </row>
    <row r="9" s="211" customFormat="1" ht="14.25" spans="1:14">
      <c r="A9" s="387"/>
      <c r="B9" s="387"/>
      <c r="C9" s="387"/>
      <c r="D9" s="387" t="s">
        <v>46</v>
      </c>
      <c r="E9" s="388" t="s">
        <v>47</v>
      </c>
      <c r="F9" s="386">
        <f t="shared" ref="F9:F72" si="0">G9+L9</f>
        <v>110133.17</v>
      </c>
      <c r="G9" s="386">
        <f t="shared" ref="G9:G72" si="1">H9+I9+J9</f>
        <v>70957.67</v>
      </c>
      <c r="H9" s="387">
        <v>54007.88</v>
      </c>
      <c r="I9" s="387">
        <v>9484</v>
      </c>
      <c r="J9" s="387">
        <v>7465.79</v>
      </c>
      <c r="K9" s="387"/>
      <c r="L9" s="386">
        <f t="shared" ref="L9:L72" si="2">M9+N9</f>
        <v>39175.5</v>
      </c>
      <c r="M9" s="387"/>
      <c r="N9" s="387">
        <v>39175.5</v>
      </c>
    </row>
    <row r="10" s="211" customFormat="1" ht="14.25" spans="1:14">
      <c r="A10" s="389"/>
      <c r="B10" s="387"/>
      <c r="C10" s="387"/>
      <c r="D10" s="387" t="s">
        <v>48</v>
      </c>
      <c r="E10" s="388" t="s">
        <v>49</v>
      </c>
      <c r="F10" s="386">
        <f t="shared" si="0"/>
        <v>66736.07</v>
      </c>
      <c r="G10" s="386">
        <f t="shared" si="1"/>
        <v>27560.57</v>
      </c>
      <c r="H10" s="387">
        <v>16070.78</v>
      </c>
      <c r="I10" s="387">
        <v>7641.75</v>
      </c>
      <c r="J10" s="387">
        <v>3848.04</v>
      </c>
      <c r="K10" s="387"/>
      <c r="L10" s="386">
        <f t="shared" si="2"/>
        <v>39175.5</v>
      </c>
      <c r="M10" s="387"/>
      <c r="N10" s="387">
        <v>39175.5</v>
      </c>
    </row>
    <row r="11" s="211" customFormat="1" ht="14.25" spans="1:14">
      <c r="A11" s="387" t="s">
        <v>50</v>
      </c>
      <c r="B11" s="387" t="s">
        <v>51</v>
      </c>
      <c r="C11" s="387" t="s">
        <v>51</v>
      </c>
      <c r="D11" s="387" t="s">
        <v>161</v>
      </c>
      <c r="E11" s="388" t="s">
        <v>53</v>
      </c>
      <c r="F11" s="386">
        <f t="shared" si="0"/>
        <v>194.82</v>
      </c>
      <c r="G11" s="386">
        <f t="shared" si="1"/>
        <v>194.82</v>
      </c>
      <c r="H11" s="387">
        <v>105.78</v>
      </c>
      <c r="I11" s="387">
        <v>24</v>
      </c>
      <c r="J11" s="387">
        <v>65.04</v>
      </c>
      <c r="K11" s="387"/>
      <c r="L11" s="386">
        <f t="shared" si="2"/>
        <v>0</v>
      </c>
      <c r="M11" s="387"/>
      <c r="N11" s="387">
        <v>0</v>
      </c>
    </row>
    <row r="12" s="211" customFormat="1" ht="14.25" spans="1:14">
      <c r="A12" s="387" t="s">
        <v>50</v>
      </c>
      <c r="B12" s="387" t="s">
        <v>51</v>
      </c>
      <c r="C12" s="387" t="s">
        <v>54</v>
      </c>
      <c r="D12" s="387" t="s">
        <v>161</v>
      </c>
      <c r="E12" s="388" t="s">
        <v>55</v>
      </c>
      <c r="F12" s="386">
        <f t="shared" si="0"/>
        <v>16</v>
      </c>
      <c r="G12" s="386">
        <f t="shared" si="1"/>
        <v>16</v>
      </c>
      <c r="H12" s="387">
        <v>0</v>
      </c>
      <c r="I12" s="387">
        <v>0</v>
      </c>
      <c r="J12" s="387">
        <v>16</v>
      </c>
      <c r="K12" s="387"/>
      <c r="L12" s="386">
        <f t="shared" si="2"/>
        <v>0</v>
      </c>
      <c r="M12" s="387"/>
      <c r="N12" s="387">
        <v>0</v>
      </c>
    </row>
    <row r="13" s="211" customFormat="1" ht="14.25" spans="1:14">
      <c r="A13" s="387" t="s">
        <v>50</v>
      </c>
      <c r="B13" s="387" t="s">
        <v>54</v>
      </c>
      <c r="C13" s="387" t="s">
        <v>51</v>
      </c>
      <c r="D13" s="387" t="s">
        <v>161</v>
      </c>
      <c r="E13" s="388" t="s">
        <v>56</v>
      </c>
      <c r="F13" s="386">
        <f t="shared" si="0"/>
        <v>8840</v>
      </c>
      <c r="G13" s="386">
        <f t="shared" si="1"/>
        <v>115</v>
      </c>
      <c r="H13" s="387">
        <v>50</v>
      </c>
      <c r="I13" s="387">
        <v>65</v>
      </c>
      <c r="J13" s="387">
        <v>0</v>
      </c>
      <c r="K13" s="387"/>
      <c r="L13" s="386">
        <f t="shared" si="2"/>
        <v>8725</v>
      </c>
      <c r="M13" s="387"/>
      <c r="N13" s="387">
        <v>8725</v>
      </c>
    </row>
    <row r="14" s="211" customFormat="1" ht="14.25" spans="1:14">
      <c r="A14" s="389" t="s">
        <v>50</v>
      </c>
      <c r="B14" s="389" t="s">
        <v>54</v>
      </c>
      <c r="C14" s="389" t="s">
        <v>54</v>
      </c>
      <c r="D14" s="389" t="s">
        <v>161</v>
      </c>
      <c r="E14" s="307" t="s">
        <v>57</v>
      </c>
      <c r="F14" s="386">
        <f t="shared" si="0"/>
        <v>22298.4</v>
      </c>
      <c r="G14" s="386">
        <f t="shared" si="1"/>
        <v>9780</v>
      </c>
      <c r="H14" s="389">
        <v>6730</v>
      </c>
      <c r="I14" s="389">
        <v>3050</v>
      </c>
      <c r="J14" s="389">
        <v>0</v>
      </c>
      <c r="K14" s="389"/>
      <c r="L14" s="386">
        <f t="shared" si="2"/>
        <v>12518.4</v>
      </c>
      <c r="M14" s="389"/>
      <c r="N14" s="389">
        <v>12518.4</v>
      </c>
    </row>
    <row r="15" s="211" customFormat="1" ht="14.25" spans="1:14">
      <c r="A15" s="389" t="s">
        <v>50</v>
      </c>
      <c r="B15" s="389" t="s">
        <v>54</v>
      </c>
      <c r="C15" s="389" t="s">
        <v>58</v>
      </c>
      <c r="D15" s="389" t="s">
        <v>161</v>
      </c>
      <c r="E15" s="307" t="s">
        <v>59</v>
      </c>
      <c r="F15" s="386">
        <f t="shared" si="0"/>
        <v>12194.3</v>
      </c>
      <c r="G15" s="386">
        <f t="shared" si="1"/>
        <v>9592</v>
      </c>
      <c r="H15" s="389">
        <v>5655</v>
      </c>
      <c r="I15" s="389">
        <v>2650</v>
      </c>
      <c r="J15" s="389">
        <v>1287</v>
      </c>
      <c r="K15" s="389"/>
      <c r="L15" s="386">
        <f t="shared" si="2"/>
        <v>2602.3</v>
      </c>
      <c r="M15" s="389"/>
      <c r="N15" s="389">
        <v>2602.3</v>
      </c>
    </row>
    <row r="16" s="211" customFormat="1" ht="14.25" spans="1:14">
      <c r="A16" s="389" t="s">
        <v>50</v>
      </c>
      <c r="B16" s="389" t="s">
        <v>54</v>
      </c>
      <c r="C16" s="389" t="s">
        <v>60</v>
      </c>
      <c r="D16" s="389" t="s">
        <v>161</v>
      </c>
      <c r="E16" s="307" t="s">
        <v>61</v>
      </c>
      <c r="F16" s="386">
        <f t="shared" si="0"/>
        <v>4556</v>
      </c>
      <c r="G16" s="386">
        <f t="shared" si="1"/>
        <v>3490</v>
      </c>
      <c r="H16" s="389">
        <v>1050</v>
      </c>
      <c r="I16" s="389">
        <v>600</v>
      </c>
      <c r="J16" s="389">
        <v>1840</v>
      </c>
      <c r="K16" s="389"/>
      <c r="L16" s="386">
        <f t="shared" si="2"/>
        <v>1066</v>
      </c>
      <c r="M16" s="389"/>
      <c r="N16" s="389">
        <v>1066</v>
      </c>
    </row>
    <row r="17" s="211" customFormat="1" ht="14.25" spans="1:14">
      <c r="A17" s="389" t="s">
        <v>50</v>
      </c>
      <c r="B17" s="389" t="s">
        <v>54</v>
      </c>
      <c r="C17" s="389" t="s">
        <v>62</v>
      </c>
      <c r="D17" s="389" t="s">
        <v>161</v>
      </c>
      <c r="E17" s="307" t="s">
        <v>63</v>
      </c>
      <c r="F17" s="386">
        <f t="shared" si="0"/>
        <v>147</v>
      </c>
      <c r="G17" s="386">
        <f t="shared" si="1"/>
        <v>147</v>
      </c>
      <c r="H17" s="389">
        <v>0</v>
      </c>
      <c r="I17" s="389">
        <v>7</v>
      </c>
      <c r="J17" s="389">
        <v>140</v>
      </c>
      <c r="K17" s="389"/>
      <c r="L17" s="386">
        <f t="shared" si="2"/>
        <v>0</v>
      </c>
      <c r="M17" s="389"/>
      <c r="N17" s="389">
        <v>0</v>
      </c>
    </row>
    <row r="18" s="211" customFormat="1" ht="14.25" spans="1:14">
      <c r="A18" s="389" t="s">
        <v>50</v>
      </c>
      <c r="B18" s="389" t="s">
        <v>54</v>
      </c>
      <c r="C18" s="389" t="s">
        <v>64</v>
      </c>
      <c r="D18" s="389" t="s">
        <v>161</v>
      </c>
      <c r="E18" s="307" t="s">
        <v>65</v>
      </c>
      <c r="F18" s="386">
        <f t="shared" si="0"/>
        <v>3555.75</v>
      </c>
      <c r="G18" s="386">
        <f t="shared" si="1"/>
        <v>3555.75</v>
      </c>
      <c r="H18" s="389">
        <v>2480</v>
      </c>
      <c r="I18" s="389">
        <v>1075.75</v>
      </c>
      <c r="J18" s="389">
        <v>0</v>
      </c>
      <c r="K18" s="389"/>
      <c r="L18" s="386">
        <f t="shared" si="2"/>
        <v>0</v>
      </c>
      <c r="M18" s="389"/>
      <c r="N18" s="389">
        <v>0</v>
      </c>
    </row>
    <row r="19" s="211" customFormat="1" ht="14.25" spans="1:14">
      <c r="A19" s="389" t="s">
        <v>50</v>
      </c>
      <c r="B19" s="389" t="s">
        <v>58</v>
      </c>
      <c r="C19" s="389" t="s">
        <v>54</v>
      </c>
      <c r="D19" s="389" t="s">
        <v>161</v>
      </c>
      <c r="E19" s="307" t="s">
        <v>66</v>
      </c>
      <c r="F19" s="386">
        <f t="shared" si="0"/>
        <v>903.8</v>
      </c>
      <c r="G19" s="386">
        <f t="shared" si="1"/>
        <v>170</v>
      </c>
      <c r="H19" s="389">
        <v>0</v>
      </c>
      <c r="I19" s="389">
        <v>170</v>
      </c>
      <c r="J19" s="389">
        <v>0</v>
      </c>
      <c r="K19" s="389"/>
      <c r="L19" s="386">
        <f t="shared" si="2"/>
        <v>733.8</v>
      </c>
      <c r="M19" s="389"/>
      <c r="N19" s="389">
        <v>733.8</v>
      </c>
    </row>
    <row r="20" s="211" customFormat="1" ht="14.25" spans="1:14">
      <c r="A20" s="389" t="s">
        <v>50</v>
      </c>
      <c r="B20" s="389" t="s">
        <v>67</v>
      </c>
      <c r="C20" s="389" t="s">
        <v>51</v>
      </c>
      <c r="D20" s="389" t="s">
        <v>161</v>
      </c>
      <c r="E20" s="307" t="s">
        <v>68</v>
      </c>
      <c r="F20" s="386">
        <f t="shared" si="0"/>
        <v>500</v>
      </c>
      <c r="G20" s="386">
        <f t="shared" si="1"/>
        <v>500</v>
      </c>
      <c r="H20" s="389">
        <v>0</v>
      </c>
      <c r="I20" s="389">
        <v>0</v>
      </c>
      <c r="J20" s="389">
        <v>500</v>
      </c>
      <c r="K20" s="389"/>
      <c r="L20" s="386">
        <f t="shared" si="2"/>
        <v>0</v>
      </c>
      <c r="M20" s="389"/>
      <c r="N20" s="389">
        <v>0</v>
      </c>
    </row>
    <row r="21" s="211" customFormat="1" ht="14.25" spans="1:14">
      <c r="A21" s="389" t="s">
        <v>50</v>
      </c>
      <c r="B21" s="389" t="s">
        <v>69</v>
      </c>
      <c r="C21" s="389" t="s">
        <v>54</v>
      </c>
      <c r="D21" s="389" t="s">
        <v>161</v>
      </c>
      <c r="E21" s="307" t="s">
        <v>70</v>
      </c>
      <c r="F21" s="386">
        <f t="shared" si="0"/>
        <v>2000</v>
      </c>
      <c r="G21" s="386">
        <f t="shared" si="1"/>
        <v>0</v>
      </c>
      <c r="H21" s="389">
        <v>0</v>
      </c>
      <c r="I21" s="389">
        <v>0</v>
      </c>
      <c r="J21" s="389">
        <v>0</v>
      </c>
      <c r="K21" s="389"/>
      <c r="L21" s="386">
        <f t="shared" si="2"/>
        <v>2000</v>
      </c>
      <c r="M21" s="389"/>
      <c r="N21" s="389">
        <v>2000</v>
      </c>
    </row>
    <row r="22" s="211" customFormat="1" ht="24" spans="1:14">
      <c r="A22" s="389" t="s">
        <v>71</v>
      </c>
      <c r="B22" s="389" t="s">
        <v>67</v>
      </c>
      <c r="C22" s="389" t="s">
        <v>64</v>
      </c>
      <c r="D22" s="389" t="s">
        <v>161</v>
      </c>
      <c r="E22" s="222" t="s">
        <v>72</v>
      </c>
      <c r="F22" s="386">
        <f t="shared" si="0"/>
        <v>11530</v>
      </c>
      <c r="G22" s="386">
        <f t="shared" si="1"/>
        <v>0</v>
      </c>
      <c r="H22" s="389">
        <v>0</v>
      </c>
      <c r="I22" s="389">
        <v>0</v>
      </c>
      <c r="J22" s="389">
        <v>0</v>
      </c>
      <c r="K22" s="389"/>
      <c r="L22" s="386">
        <f t="shared" si="2"/>
        <v>11530</v>
      </c>
      <c r="M22" s="389"/>
      <c r="N22" s="389">
        <v>11530</v>
      </c>
    </row>
    <row r="23" s="211" customFormat="1" ht="14.25" spans="1:14">
      <c r="A23" s="389"/>
      <c r="B23" s="389"/>
      <c r="C23" s="389"/>
      <c r="D23" s="389" t="s">
        <v>73</v>
      </c>
      <c r="E23" s="307" t="s">
        <v>74</v>
      </c>
      <c r="F23" s="386">
        <f t="shared" si="0"/>
        <v>3856.33</v>
      </c>
      <c r="G23" s="386">
        <f t="shared" si="1"/>
        <v>3856.33</v>
      </c>
      <c r="H23" s="389">
        <v>2643.84</v>
      </c>
      <c r="I23" s="389">
        <v>57.49</v>
      </c>
      <c r="J23" s="389">
        <v>1155</v>
      </c>
      <c r="K23" s="389"/>
      <c r="L23" s="386">
        <f t="shared" si="2"/>
        <v>0</v>
      </c>
      <c r="M23" s="389"/>
      <c r="N23" s="389">
        <v>0</v>
      </c>
    </row>
    <row r="24" s="211" customFormat="1" ht="14.25" spans="1:14">
      <c r="A24" s="389" t="s">
        <v>50</v>
      </c>
      <c r="B24" s="389" t="s">
        <v>54</v>
      </c>
      <c r="C24" s="389" t="s">
        <v>60</v>
      </c>
      <c r="D24" s="389" t="s">
        <v>162</v>
      </c>
      <c r="E24" s="307" t="s">
        <v>61</v>
      </c>
      <c r="F24" s="386">
        <f t="shared" si="0"/>
        <v>3856.33</v>
      </c>
      <c r="G24" s="386">
        <f t="shared" si="1"/>
        <v>3856.33</v>
      </c>
      <c r="H24" s="389">
        <v>2643.84</v>
      </c>
      <c r="I24" s="389">
        <v>57.49</v>
      </c>
      <c r="J24" s="389">
        <v>1155</v>
      </c>
      <c r="K24" s="389"/>
      <c r="L24" s="386">
        <f t="shared" si="2"/>
        <v>0</v>
      </c>
      <c r="M24" s="389"/>
      <c r="N24" s="389">
        <v>0</v>
      </c>
    </row>
    <row r="25" s="211" customFormat="1" ht="14.25" spans="1:14">
      <c r="A25" s="389"/>
      <c r="B25" s="389"/>
      <c r="C25" s="389"/>
      <c r="D25" s="389" t="s">
        <v>75</v>
      </c>
      <c r="E25" s="307" t="s">
        <v>76</v>
      </c>
      <c r="F25" s="386">
        <f t="shared" si="0"/>
        <v>568.94</v>
      </c>
      <c r="G25" s="386">
        <f t="shared" si="1"/>
        <v>568.94</v>
      </c>
      <c r="H25" s="389">
        <v>540.56</v>
      </c>
      <c r="I25" s="389">
        <v>28.38</v>
      </c>
      <c r="J25" s="389">
        <v>0</v>
      </c>
      <c r="K25" s="389"/>
      <c r="L25" s="386">
        <f t="shared" si="2"/>
        <v>0</v>
      </c>
      <c r="M25" s="389"/>
      <c r="N25" s="389">
        <v>0</v>
      </c>
    </row>
    <row r="26" s="211" customFormat="1" ht="14.25" spans="1:14">
      <c r="A26" s="389" t="s">
        <v>50</v>
      </c>
      <c r="B26" s="389" t="s">
        <v>58</v>
      </c>
      <c r="C26" s="389" t="s">
        <v>54</v>
      </c>
      <c r="D26" s="389" t="s">
        <v>163</v>
      </c>
      <c r="E26" s="307" t="s">
        <v>66</v>
      </c>
      <c r="F26" s="386">
        <f t="shared" si="0"/>
        <v>568.94</v>
      </c>
      <c r="G26" s="386">
        <f t="shared" si="1"/>
        <v>568.94</v>
      </c>
      <c r="H26" s="389">
        <v>540.56</v>
      </c>
      <c r="I26" s="389">
        <v>28.38</v>
      </c>
      <c r="J26" s="389">
        <v>0</v>
      </c>
      <c r="K26" s="389"/>
      <c r="L26" s="386">
        <f t="shared" si="2"/>
        <v>0</v>
      </c>
      <c r="M26" s="389"/>
      <c r="N26" s="389">
        <v>0</v>
      </c>
    </row>
    <row r="27" s="211" customFormat="1" ht="14.25" spans="1:14">
      <c r="A27" s="389"/>
      <c r="B27" s="389"/>
      <c r="C27" s="389"/>
      <c r="D27" s="389" t="s">
        <v>77</v>
      </c>
      <c r="E27" s="307" t="s">
        <v>78</v>
      </c>
      <c r="F27" s="386">
        <f t="shared" si="0"/>
        <v>76.16</v>
      </c>
      <c r="G27" s="386">
        <f t="shared" si="1"/>
        <v>76.16</v>
      </c>
      <c r="H27" s="389">
        <v>66.4</v>
      </c>
      <c r="I27" s="389">
        <v>9.76</v>
      </c>
      <c r="J27" s="389">
        <v>0</v>
      </c>
      <c r="K27" s="389"/>
      <c r="L27" s="386">
        <f t="shared" si="2"/>
        <v>0</v>
      </c>
      <c r="M27" s="389"/>
      <c r="N27" s="389">
        <v>0</v>
      </c>
    </row>
    <row r="28" s="211" customFormat="1" ht="14.25" spans="1:14">
      <c r="A28" s="389" t="s">
        <v>50</v>
      </c>
      <c r="B28" s="389" t="s">
        <v>54</v>
      </c>
      <c r="C28" s="389" t="s">
        <v>60</v>
      </c>
      <c r="D28" s="389" t="s">
        <v>164</v>
      </c>
      <c r="E28" s="307" t="s">
        <v>61</v>
      </c>
      <c r="F28" s="386">
        <f t="shared" si="0"/>
        <v>76.16</v>
      </c>
      <c r="G28" s="386">
        <f t="shared" si="1"/>
        <v>76.16</v>
      </c>
      <c r="H28" s="389">
        <v>66.4</v>
      </c>
      <c r="I28" s="389">
        <v>9.76</v>
      </c>
      <c r="J28" s="389">
        <v>0</v>
      </c>
      <c r="K28" s="389"/>
      <c r="L28" s="386">
        <f t="shared" si="2"/>
        <v>0</v>
      </c>
      <c r="M28" s="389"/>
      <c r="N28" s="389">
        <v>0</v>
      </c>
    </row>
    <row r="29" s="211" customFormat="1" ht="14.25" spans="1:14">
      <c r="A29" s="389"/>
      <c r="B29" s="389"/>
      <c r="C29" s="389"/>
      <c r="D29" s="389" t="s">
        <v>79</v>
      </c>
      <c r="E29" s="307" t="s">
        <v>80</v>
      </c>
      <c r="F29" s="386">
        <f t="shared" si="0"/>
        <v>1912.57</v>
      </c>
      <c r="G29" s="386">
        <f t="shared" si="1"/>
        <v>1912.57</v>
      </c>
      <c r="H29" s="389">
        <v>1208.08</v>
      </c>
      <c r="I29" s="389">
        <v>24.49</v>
      </c>
      <c r="J29" s="389">
        <v>680</v>
      </c>
      <c r="K29" s="389"/>
      <c r="L29" s="386">
        <f t="shared" si="2"/>
        <v>0</v>
      </c>
      <c r="M29" s="389"/>
      <c r="N29" s="389">
        <v>0</v>
      </c>
    </row>
    <row r="30" s="211" customFormat="1" ht="14.25" spans="1:14">
      <c r="A30" s="389" t="s">
        <v>50</v>
      </c>
      <c r="B30" s="389" t="s">
        <v>54</v>
      </c>
      <c r="C30" s="389" t="s">
        <v>60</v>
      </c>
      <c r="D30" s="389" t="s">
        <v>165</v>
      </c>
      <c r="E30" s="307" t="s">
        <v>61</v>
      </c>
      <c r="F30" s="386">
        <f t="shared" si="0"/>
        <v>1912.57</v>
      </c>
      <c r="G30" s="386">
        <f t="shared" si="1"/>
        <v>1912.57</v>
      </c>
      <c r="H30" s="389">
        <v>1208.08</v>
      </c>
      <c r="I30" s="389">
        <v>24.49</v>
      </c>
      <c r="J30" s="389">
        <v>680</v>
      </c>
      <c r="K30" s="389"/>
      <c r="L30" s="386">
        <f t="shared" si="2"/>
        <v>0</v>
      </c>
      <c r="M30" s="389"/>
      <c r="N30" s="389">
        <v>0</v>
      </c>
    </row>
    <row r="31" s="211" customFormat="1" ht="14.25" spans="1:14">
      <c r="A31" s="389"/>
      <c r="B31" s="389"/>
      <c r="C31" s="389"/>
      <c r="D31" s="389" t="s">
        <v>81</v>
      </c>
      <c r="E31" s="307" t="s">
        <v>82</v>
      </c>
      <c r="F31" s="386">
        <f t="shared" si="0"/>
        <v>448.75</v>
      </c>
      <c r="G31" s="386">
        <f t="shared" si="1"/>
        <v>448.75</v>
      </c>
      <c r="H31" s="389">
        <v>174.75</v>
      </c>
      <c r="I31" s="389">
        <v>4</v>
      </c>
      <c r="J31" s="389">
        <v>270</v>
      </c>
      <c r="K31" s="389"/>
      <c r="L31" s="386">
        <f t="shared" si="2"/>
        <v>0</v>
      </c>
      <c r="M31" s="389"/>
      <c r="N31" s="389">
        <v>0</v>
      </c>
    </row>
    <row r="32" s="211" customFormat="1" ht="14.25" spans="1:14">
      <c r="A32" s="389" t="s">
        <v>50</v>
      </c>
      <c r="B32" s="389" t="s">
        <v>54</v>
      </c>
      <c r="C32" s="389" t="s">
        <v>51</v>
      </c>
      <c r="D32" s="389" t="s">
        <v>166</v>
      </c>
      <c r="E32" s="307" t="s">
        <v>56</v>
      </c>
      <c r="F32" s="386">
        <f t="shared" si="0"/>
        <v>448.75</v>
      </c>
      <c r="G32" s="386">
        <f t="shared" si="1"/>
        <v>448.75</v>
      </c>
      <c r="H32" s="389">
        <v>174.75</v>
      </c>
      <c r="I32" s="389">
        <v>4</v>
      </c>
      <c r="J32" s="389">
        <v>270</v>
      </c>
      <c r="K32" s="389"/>
      <c r="L32" s="386">
        <f t="shared" si="2"/>
        <v>0</v>
      </c>
      <c r="M32" s="389"/>
      <c r="N32" s="389">
        <v>0</v>
      </c>
    </row>
    <row r="33" ht="12" spans="1:14">
      <c r="A33" s="389"/>
      <c r="B33" s="389"/>
      <c r="C33" s="389"/>
      <c r="D33" s="389" t="s">
        <v>83</v>
      </c>
      <c r="E33" s="307" t="s">
        <v>84</v>
      </c>
      <c r="F33" s="386">
        <f t="shared" si="0"/>
        <v>543.09</v>
      </c>
      <c r="G33" s="386">
        <f t="shared" si="1"/>
        <v>543.09</v>
      </c>
      <c r="H33" s="389">
        <v>538.09</v>
      </c>
      <c r="I33" s="389">
        <v>2</v>
      </c>
      <c r="J33" s="389">
        <v>3</v>
      </c>
      <c r="K33" s="389"/>
      <c r="L33" s="386">
        <f t="shared" si="2"/>
        <v>0</v>
      </c>
      <c r="M33" s="389"/>
      <c r="N33" s="389">
        <v>0</v>
      </c>
    </row>
    <row r="34" ht="12" spans="1:14">
      <c r="A34" s="389" t="s">
        <v>50</v>
      </c>
      <c r="B34" s="389" t="s">
        <v>54</v>
      </c>
      <c r="C34" s="389" t="s">
        <v>54</v>
      </c>
      <c r="D34" s="389" t="s">
        <v>167</v>
      </c>
      <c r="E34" s="307" t="s">
        <v>57</v>
      </c>
      <c r="F34" s="386">
        <f t="shared" si="0"/>
        <v>543.09</v>
      </c>
      <c r="G34" s="386">
        <f t="shared" si="1"/>
        <v>543.09</v>
      </c>
      <c r="H34" s="389">
        <v>538.09</v>
      </c>
      <c r="I34" s="389">
        <v>2</v>
      </c>
      <c r="J34" s="389">
        <v>3</v>
      </c>
      <c r="K34" s="389"/>
      <c r="L34" s="386">
        <f t="shared" si="2"/>
        <v>0</v>
      </c>
      <c r="M34" s="389"/>
      <c r="N34" s="389">
        <v>0</v>
      </c>
    </row>
    <row r="35" ht="12" spans="1:14">
      <c r="A35" s="389"/>
      <c r="B35" s="389"/>
      <c r="C35" s="389"/>
      <c r="D35" s="389" t="s">
        <v>85</v>
      </c>
      <c r="E35" s="307" t="s">
        <v>86</v>
      </c>
      <c r="F35" s="386">
        <f t="shared" si="0"/>
        <v>944.41</v>
      </c>
      <c r="G35" s="386">
        <f t="shared" si="1"/>
        <v>944.41</v>
      </c>
      <c r="H35" s="389">
        <v>773.32</v>
      </c>
      <c r="I35" s="389">
        <v>5.09</v>
      </c>
      <c r="J35" s="389">
        <v>166</v>
      </c>
      <c r="K35" s="389"/>
      <c r="L35" s="386">
        <f t="shared" si="2"/>
        <v>0</v>
      </c>
      <c r="M35" s="389"/>
      <c r="N35" s="389">
        <v>0</v>
      </c>
    </row>
    <row r="36" ht="12" spans="1:14">
      <c r="A36" s="389" t="s">
        <v>50</v>
      </c>
      <c r="B36" s="389" t="s">
        <v>54</v>
      </c>
      <c r="C36" s="389" t="s">
        <v>60</v>
      </c>
      <c r="D36" s="389" t="s">
        <v>168</v>
      </c>
      <c r="E36" s="307" t="s">
        <v>61</v>
      </c>
      <c r="F36" s="386">
        <f t="shared" si="0"/>
        <v>944.41</v>
      </c>
      <c r="G36" s="386">
        <f t="shared" si="1"/>
        <v>944.41</v>
      </c>
      <c r="H36" s="389">
        <v>773.32</v>
      </c>
      <c r="I36" s="389">
        <v>5.09</v>
      </c>
      <c r="J36" s="389">
        <v>166</v>
      </c>
      <c r="K36" s="389"/>
      <c r="L36" s="386">
        <f t="shared" si="2"/>
        <v>0</v>
      </c>
      <c r="M36" s="389"/>
      <c r="N36" s="389">
        <v>0</v>
      </c>
    </row>
    <row r="37" ht="12" spans="1:14">
      <c r="A37" s="389"/>
      <c r="B37" s="389"/>
      <c r="C37" s="389"/>
      <c r="D37" s="389" t="s">
        <v>87</v>
      </c>
      <c r="E37" s="307" t="s">
        <v>88</v>
      </c>
      <c r="F37" s="386">
        <f t="shared" si="0"/>
        <v>191.41</v>
      </c>
      <c r="G37" s="386">
        <f t="shared" si="1"/>
        <v>191.41</v>
      </c>
      <c r="H37" s="389">
        <v>191.41</v>
      </c>
      <c r="I37" s="389">
        <v>0</v>
      </c>
      <c r="J37" s="389">
        <v>0</v>
      </c>
      <c r="K37" s="389"/>
      <c r="L37" s="386">
        <f t="shared" si="2"/>
        <v>0</v>
      </c>
      <c r="M37" s="389"/>
      <c r="N37" s="389">
        <v>0</v>
      </c>
    </row>
    <row r="38" ht="12" spans="1:14">
      <c r="A38" s="389" t="s">
        <v>50</v>
      </c>
      <c r="B38" s="389" t="s">
        <v>51</v>
      </c>
      <c r="C38" s="389" t="s">
        <v>58</v>
      </c>
      <c r="D38" s="389" t="s">
        <v>169</v>
      </c>
      <c r="E38" s="307" t="s">
        <v>89</v>
      </c>
      <c r="F38" s="386">
        <f t="shared" si="0"/>
        <v>191.41</v>
      </c>
      <c r="G38" s="386">
        <f t="shared" si="1"/>
        <v>191.41</v>
      </c>
      <c r="H38" s="389">
        <v>191.41</v>
      </c>
      <c r="I38" s="389">
        <v>0</v>
      </c>
      <c r="J38" s="389">
        <v>0</v>
      </c>
      <c r="K38" s="389"/>
      <c r="L38" s="386">
        <f t="shared" si="2"/>
        <v>0</v>
      </c>
      <c r="M38" s="389"/>
      <c r="N38" s="389">
        <v>0</v>
      </c>
    </row>
    <row r="39" ht="24" spans="1:14">
      <c r="A39" s="389"/>
      <c r="B39" s="389"/>
      <c r="C39" s="389"/>
      <c r="D39" s="389" t="s">
        <v>90</v>
      </c>
      <c r="E39" s="307" t="s">
        <v>91</v>
      </c>
      <c r="F39" s="386">
        <f t="shared" si="0"/>
        <v>186.07</v>
      </c>
      <c r="G39" s="386">
        <f t="shared" si="1"/>
        <v>186.07</v>
      </c>
      <c r="H39" s="389">
        <v>182.9</v>
      </c>
      <c r="I39" s="389">
        <v>3.17</v>
      </c>
      <c r="J39" s="389">
        <v>0</v>
      </c>
      <c r="K39" s="389"/>
      <c r="L39" s="386">
        <f t="shared" si="2"/>
        <v>0</v>
      </c>
      <c r="M39" s="389"/>
      <c r="N39" s="389">
        <v>0</v>
      </c>
    </row>
    <row r="40" ht="12" spans="1:14">
      <c r="A40" s="389" t="s">
        <v>50</v>
      </c>
      <c r="B40" s="389" t="s">
        <v>54</v>
      </c>
      <c r="C40" s="389" t="s">
        <v>58</v>
      </c>
      <c r="D40" s="389" t="s">
        <v>170</v>
      </c>
      <c r="E40" s="307" t="s">
        <v>59</v>
      </c>
      <c r="F40" s="386">
        <f t="shared" si="0"/>
        <v>186.07</v>
      </c>
      <c r="G40" s="386">
        <f t="shared" si="1"/>
        <v>186.07</v>
      </c>
      <c r="H40" s="389">
        <v>182.9</v>
      </c>
      <c r="I40" s="389">
        <v>3.17</v>
      </c>
      <c r="J40" s="389">
        <v>0</v>
      </c>
      <c r="K40" s="389"/>
      <c r="L40" s="386">
        <f t="shared" si="2"/>
        <v>0</v>
      </c>
      <c r="M40" s="389"/>
      <c r="N40" s="389">
        <v>0</v>
      </c>
    </row>
    <row r="41" ht="12" spans="1:14">
      <c r="A41" s="389"/>
      <c r="B41" s="389"/>
      <c r="C41" s="389"/>
      <c r="D41" s="389" t="s">
        <v>92</v>
      </c>
      <c r="E41" s="307" t="s">
        <v>93</v>
      </c>
      <c r="F41" s="386">
        <f t="shared" si="0"/>
        <v>756.96</v>
      </c>
      <c r="G41" s="386">
        <f t="shared" si="1"/>
        <v>756.96</v>
      </c>
      <c r="H41" s="389">
        <v>322.86</v>
      </c>
      <c r="I41" s="389">
        <v>19.1</v>
      </c>
      <c r="J41" s="389">
        <v>415</v>
      </c>
      <c r="K41" s="389"/>
      <c r="L41" s="386">
        <f t="shared" si="2"/>
        <v>0</v>
      </c>
      <c r="M41" s="389"/>
      <c r="N41" s="389">
        <v>0</v>
      </c>
    </row>
    <row r="42" ht="12" spans="1:14">
      <c r="A42" s="389" t="s">
        <v>50</v>
      </c>
      <c r="B42" s="389" t="s">
        <v>62</v>
      </c>
      <c r="C42" s="389" t="s">
        <v>51</v>
      </c>
      <c r="D42" s="389" t="s">
        <v>171</v>
      </c>
      <c r="E42" s="307" t="s">
        <v>94</v>
      </c>
      <c r="F42" s="386">
        <f t="shared" si="0"/>
        <v>756.96</v>
      </c>
      <c r="G42" s="386">
        <f t="shared" si="1"/>
        <v>756.96</v>
      </c>
      <c r="H42" s="389">
        <v>322.86</v>
      </c>
      <c r="I42" s="389">
        <v>19.1</v>
      </c>
      <c r="J42" s="389">
        <v>415</v>
      </c>
      <c r="K42" s="389"/>
      <c r="L42" s="386">
        <f t="shared" si="2"/>
        <v>0</v>
      </c>
      <c r="M42" s="389"/>
      <c r="N42" s="389">
        <v>0</v>
      </c>
    </row>
    <row r="43" ht="12" spans="1:14">
      <c r="A43" s="389"/>
      <c r="B43" s="389"/>
      <c r="C43" s="389"/>
      <c r="D43" s="389" t="s">
        <v>95</v>
      </c>
      <c r="E43" s="307" t="s">
        <v>96</v>
      </c>
      <c r="F43" s="386">
        <f t="shared" si="0"/>
        <v>134.95</v>
      </c>
      <c r="G43" s="386">
        <f t="shared" si="1"/>
        <v>134.95</v>
      </c>
      <c r="H43" s="389">
        <v>130.15</v>
      </c>
      <c r="I43" s="389">
        <v>4.8</v>
      </c>
      <c r="J43" s="389">
        <v>0</v>
      </c>
      <c r="K43" s="389"/>
      <c r="L43" s="386">
        <f t="shared" si="2"/>
        <v>0</v>
      </c>
      <c r="M43" s="389"/>
      <c r="N43" s="389">
        <v>0</v>
      </c>
    </row>
    <row r="44" ht="12" spans="1:14">
      <c r="A44" s="389" t="s">
        <v>50</v>
      </c>
      <c r="B44" s="389" t="s">
        <v>97</v>
      </c>
      <c r="C44" s="389" t="s">
        <v>51</v>
      </c>
      <c r="D44" s="389" t="s">
        <v>172</v>
      </c>
      <c r="E44" s="307" t="s">
        <v>98</v>
      </c>
      <c r="F44" s="386">
        <f t="shared" si="0"/>
        <v>134.95</v>
      </c>
      <c r="G44" s="386">
        <f t="shared" si="1"/>
        <v>134.95</v>
      </c>
      <c r="H44" s="389">
        <v>130.15</v>
      </c>
      <c r="I44" s="389">
        <v>4.8</v>
      </c>
      <c r="J44" s="389">
        <v>0</v>
      </c>
      <c r="K44" s="389"/>
      <c r="L44" s="386">
        <f t="shared" si="2"/>
        <v>0</v>
      </c>
      <c r="M44" s="389"/>
      <c r="N44" s="389">
        <v>0</v>
      </c>
    </row>
    <row r="45" ht="12" spans="1:14">
      <c r="A45" s="389"/>
      <c r="B45" s="389"/>
      <c r="C45" s="389"/>
      <c r="D45" s="389" t="s">
        <v>99</v>
      </c>
      <c r="E45" s="307" t="s">
        <v>100</v>
      </c>
      <c r="F45" s="386">
        <f t="shared" si="0"/>
        <v>2923.7</v>
      </c>
      <c r="G45" s="386">
        <f t="shared" si="1"/>
        <v>2923.7</v>
      </c>
      <c r="H45" s="389">
        <v>1971.99</v>
      </c>
      <c r="I45" s="389">
        <v>22.96</v>
      </c>
      <c r="J45" s="389">
        <v>928.75</v>
      </c>
      <c r="K45" s="389"/>
      <c r="L45" s="386">
        <f t="shared" si="2"/>
        <v>0</v>
      </c>
      <c r="M45" s="389"/>
      <c r="N45" s="389">
        <v>0</v>
      </c>
    </row>
    <row r="46" ht="12" spans="1:14">
      <c r="A46" s="389" t="s">
        <v>50</v>
      </c>
      <c r="B46" s="389" t="s">
        <v>54</v>
      </c>
      <c r="C46" s="389" t="s">
        <v>60</v>
      </c>
      <c r="D46" s="389" t="s">
        <v>173</v>
      </c>
      <c r="E46" s="307" t="s">
        <v>61</v>
      </c>
      <c r="F46" s="386">
        <f t="shared" si="0"/>
        <v>2923.7</v>
      </c>
      <c r="G46" s="386">
        <f t="shared" si="1"/>
        <v>2923.7</v>
      </c>
      <c r="H46" s="389">
        <v>1971.99</v>
      </c>
      <c r="I46" s="389">
        <v>22.96</v>
      </c>
      <c r="J46" s="389">
        <v>928.75</v>
      </c>
      <c r="K46" s="389"/>
      <c r="L46" s="386">
        <f t="shared" si="2"/>
        <v>0</v>
      </c>
      <c r="M46" s="389"/>
      <c r="N46" s="389">
        <v>0</v>
      </c>
    </row>
    <row r="47" ht="12" spans="1:14">
      <c r="A47" s="389"/>
      <c r="B47" s="389"/>
      <c r="C47" s="389"/>
      <c r="D47" s="389" t="s">
        <v>101</v>
      </c>
      <c r="E47" s="307" t="s">
        <v>102</v>
      </c>
      <c r="F47" s="386">
        <f t="shared" si="0"/>
        <v>810.77</v>
      </c>
      <c r="G47" s="386">
        <f t="shared" si="1"/>
        <v>810.77</v>
      </c>
      <c r="H47" s="389">
        <v>807.6</v>
      </c>
      <c r="I47" s="389">
        <v>3.17</v>
      </c>
      <c r="J47" s="389">
        <v>0</v>
      </c>
      <c r="K47" s="389"/>
      <c r="L47" s="386">
        <f t="shared" si="2"/>
        <v>0</v>
      </c>
      <c r="M47" s="389"/>
      <c r="N47" s="389">
        <v>0</v>
      </c>
    </row>
    <row r="48" ht="12" spans="1:14">
      <c r="A48" s="389" t="s">
        <v>50</v>
      </c>
      <c r="B48" s="389" t="s">
        <v>54</v>
      </c>
      <c r="C48" s="389" t="s">
        <v>58</v>
      </c>
      <c r="D48" s="389" t="s">
        <v>174</v>
      </c>
      <c r="E48" s="307" t="s">
        <v>59</v>
      </c>
      <c r="F48" s="386">
        <f t="shared" si="0"/>
        <v>810.77</v>
      </c>
      <c r="G48" s="386">
        <f t="shared" si="1"/>
        <v>810.77</v>
      </c>
      <c r="H48" s="389">
        <v>807.6</v>
      </c>
      <c r="I48" s="389">
        <v>3.17</v>
      </c>
      <c r="J48" s="389">
        <v>0</v>
      </c>
      <c r="K48" s="389"/>
      <c r="L48" s="386">
        <f t="shared" si="2"/>
        <v>0</v>
      </c>
      <c r="M48" s="389"/>
      <c r="N48" s="389">
        <v>0</v>
      </c>
    </row>
    <row r="49" ht="12" spans="1:14">
      <c r="A49" s="389"/>
      <c r="B49" s="389"/>
      <c r="C49" s="389"/>
      <c r="D49" s="389" t="s">
        <v>103</v>
      </c>
      <c r="E49" s="307" t="s">
        <v>104</v>
      </c>
      <c r="F49" s="386">
        <f t="shared" si="0"/>
        <v>453.16</v>
      </c>
      <c r="G49" s="386">
        <f t="shared" si="1"/>
        <v>453.16</v>
      </c>
      <c r="H49" s="389">
        <v>448.16</v>
      </c>
      <c r="I49" s="389">
        <v>5</v>
      </c>
      <c r="J49" s="389">
        <v>0</v>
      </c>
      <c r="K49" s="389"/>
      <c r="L49" s="386">
        <f t="shared" si="2"/>
        <v>0</v>
      </c>
      <c r="M49" s="389"/>
      <c r="N49" s="389">
        <v>0</v>
      </c>
    </row>
    <row r="50" ht="12" spans="1:14">
      <c r="A50" s="389" t="s">
        <v>50</v>
      </c>
      <c r="B50" s="389" t="s">
        <v>54</v>
      </c>
      <c r="C50" s="389" t="s">
        <v>58</v>
      </c>
      <c r="D50" s="389" t="s">
        <v>175</v>
      </c>
      <c r="E50" s="307" t="s">
        <v>59</v>
      </c>
      <c r="F50" s="386">
        <f t="shared" si="0"/>
        <v>453.16</v>
      </c>
      <c r="G50" s="386">
        <f t="shared" si="1"/>
        <v>453.16</v>
      </c>
      <c r="H50" s="389">
        <v>448.16</v>
      </c>
      <c r="I50" s="389">
        <v>5</v>
      </c>
      <c r="J50" s="389">
        <v>0</v>
      </c>
      <c r="K50" s="389"/>
      <c r="L50" s="386">
        <f t="shared" si="2"/>
        <v>0</v>
      </c>
      <c r="M50" s="389"/>
      <c r="N50" s="389">
        <v>0</v>
      </c>
    </row>
    <row r="51" ht="12" spans="1:14">
      <c r="A51" s="389"/>
      <c r="B51" s="389"/>
      <c r="C51" s="389"/>
      <c r="D51" s="389" t="s">
        <v>105</v>
      </c>
      <c r="E51" s="307" t="s">
        <v>106</v>
      </c>
      <c r="F51" s="386">
        <f t="shared" si="0"/>
        <v>79.98</v>
      </c>
      <c r="G51" s="386">
        <f t="shared" si="1"/>
        <v>79.98</v>
      </c>
      <c r="H51" s="389">
        <v>78.39</v>
      </c>
      <c r="I51" s="389">
        <v>1.59</v>
      </c>
      <c r="J51" s="389">
        <v>0</v>
      </c>
      <c r="K51" s="389"/>
      <c r="L51" s="386">
        <f t="shared" si="2"/>
        <v>0</v>
      </c>
      <c r="M51" s="389"/>
      <c r="N51" s="389">
        <v>0</v>
      </c>
    </row>
    <row r="52" ht="12" spans="1:14">
      <c r="A52" s="389" t="s">
        <v>50</v>
      </c>
      <c r="B52" s="389" t="s">
        <v>67</v>
      </c>
      <c r="C52" s="389" t="s">
        <v>51</v>
      </c>
      <c r="D52" s="389" t="s">
        <v>176</v>
      </c>
      <c r="E52" s="307" t="s">
        <v>68</v>
      </c>
      <c r="F52" s="386">
        <f t="shared" si="0"/>
        <v>79.98</v>
      </c>
      <c r="G52" s="386">
        <f t="shared" si="1"/>
        <v>79.98</v>
      </c>
      <c r="H52" s="389">
        <v>78.39</v>
      </c>
      <c r="I52" s="389">
        <v>1.59</v>
      </c>
      <c r="J52" s="389">
        <v>0</v>
      </c>
      <c r="K52" s="389"/>
      <c r="L52" s="386">
        <f t="shared" si="2"/>
        <v>0</v>
      </c>
      <c r="M52" s="389"/>
      <c r="N52" s="389">
        <v>0</v>
      </c>
    </row>
    <row r="53" ht="24" spans="1:14">
      <c r="A53" s="389"/>
      <c r="B53" s="389"/>
      <c r="C53" s="389"/>
      <c r="D53" s="389" t="s">
        <v>107</v>
      </c>
      <c r="E53" s="307" t="s">
        <v>108</v>
      </c>
      <c r="F53" s="386">
        <f t="shared" si="0"/>
        <v>116.45</v>
      </c>
      <c r="G53" s="386">
        <f t="shared" si="1"/>
        <v>116.45</v>
      </c>
      <c r="H53" s="389">
        <v>115.65</v>
      </c>
      <c r="I53" s="389">
        <v>0.8</v>
      </c>
      <c r="J53" s="389">
        <v>0</v>
      </c>
      <c r="K53" s="389"/>
      <c r="L53" s="386">
        <f t="shared" si="2"/>
        <v>0</v>
      </c>
      <c r="M53" s="389"/>
      <c r="N53" s="389">
        <v>0</v>
      </c>
    </row>
    <row r="54" ht="12" spans="1:14">
      <c r="A54" s="389" t="s">
        <v>50</v>
      </c>
      <c r="B54" s="389" t="s">
        <v>58</v>
      </c>
      <c r="C54" s="389" t="s">
        <v>64</v>
      </c>
      <c r="D54" s="389" t="s">
        <v>177</v>
      </c>
      <c r="E54" s="307" t="s">
        <v>109</v>
      </c>
      <c r="F54" s="386">
        <f t="shared" si="0"/>
        <v>116.45</v>
      </c>
      <c r="G54" s="386">
        <f t="shared" si="1"/>
        <v>116.45</v>
      </c>
      <c r="H54" s="389">
        <v>115.65</v>
      </c>
      <c r="I54" s="389">
        <v>0.8</v>
      </c>
      <c r="J54" s="389">
        <v>0</v>
      </c>
      <c r="K54" s="389"/>
      <c r="L54" s="386">
        <f t="shared" si="2"/>
        <v>0</v>
      </c>
      <c r="M54" s="389"/>
      <c r="N54" s="389">
        <v>0</v>
      </c>
    </row>
    <row r="55" ht="24" spans="1:14">
      <c r="A55" s="389"/>
      <c r="B55" s="389"/>
      <c r="C55" s="389"/>
      <c r="D55" s="389" t="s">
        <v>110</v>
      </c>
      <c r="E55" s="307" t="s">
        <v>111</v>
      </c>
      <c r="F55" s="386">
        <f t="shared" si="0"/>
        <v>72.48</v>
      </c>
      <c r="G55" s="386">
        <f t="shared" si="1"/>
        <v>72.48</v>
      </c>
      <c r="H55" s="389">
        <v>71.98</v>
      </c>
      <c r="I55" s="389">
        <v>0.5</v>
      </c>
      <c r="J55" s="389">
        <v>0</v>
      </c>
      <c r="K55" s="389"/>
      <c r="L55" s="386">
        <f t="shared" si="2"/>
        <v>0</v>
      </c>
      <c r="M55" s="389"/>
      <c r="N55" s="389">
        <v>0</v>
      </c>
    </row>
    <row r="56" ht="12" spans="1:14">
      <c r="A56" s="389" t="s">
        <v>50</v>
      </c>
      <c r="B56" s="389" t="s">
        <v>67</v>
      </c>
      <c r="C56" s="389" t="s">
        <v>51</v>
      </c>
      <c r="D56" s="389" t="s">
        <v>178</v>
      </c>
      <c r="E56" s="307" t="s">
        <v>68</v>
      </c>
      <c r="F56" s="386">
        <f t="shared" si="0"/>
        <v>72.48</v>
      </c>
      <c r="G56" s="386">
        <f t="shared" si="1"/>
        <v>72.48</v>
      </c>
      <c r="H56" s="389">
        <v>71.98</v>
      </c>
      <c r="I56" s="389">
        <v>0.5</v>
      </c>
      <c r="J56" s="389">
        <v>0</v>
      </c>
      <c r="K56" s="389"/>
      <c r="L56" s="386">
        <f t="shared" si="2"/>
        <v>0</v>
      </c>
      <c r="M56" s="389"/>
      <c r="N56" s="389">
        <v>0</v>
      </c>
    </row>
    <row r="57" ht="12" spans="1:14">
      <c r="A57" s="389"/>
      <c r="B57" s="389"/>
      <c r="C57" s="389"/>
      <c r="D57" s="389" t="s">
        <v>112</v>
      </c>
      <c r="E57" s="307" t="s">
        <v>113</v>
      </c>
      <c r="F57" s="386">
        <f t="shared" si="0"/>
        <v>5003.21</v>
      </c>
      <c r="G57" s="386">
        <f t="shared" si="1"/>
        <v>5003.21</v>
      </c>
      <c r="H57" s="389">
        <v>4860.29</v>
      </c>
      <c r="I57" s="389">
        <v>142.92</v>
      </c>
      <c r="J57" s="389">
        <v>0</v>
      </c>
      <c r="K57" s="389"/>
      <c r="L57" s="386">
        <f t="shared" si="2"/>
        <v>0</v>
      </c>
      <c r="M57" s="389"/>
      <c r="N57" s="389">
        <v>0</v>
      </c>
    </row>
    <row r="58" ht="12" spans="1:14">
      <c r="A58" s="389" t="s">
        <v>50</v>
      </c>
      <c r="B58" s="389" t="s">
        <v>54</v>
      </c>
      <c r="C58" s="389" t="s">
        <v>54</v>
      </c>
      <c r="D58" s="389" t="s">
        <v>179</v>
      </c>
      <c r="E58" s="307" t="s">
        <v>57</v>
      </c>
      <c r="F58" s="386">
        <f t="shared" si="0"/>
        <v>2358.54</v>
      </c>
      <c r="G58" s="386">
        <f t="shared" si="1"/>
        <v>2358.54</v>
      </c>
      <c r="H58" s="389">
        <v>2240.5</v>
      </c>
      <c r="I58" s="389">
        <v>118.04</v>
      </c>
      <c r="J58" s="389">
        <v>0</v>
      </c>
      <c r="K58" s="389"/>
      <c r="L58" s="386">
        <f t="shared" si="2"/>
        <v>0</v>
      </c>
      <c r="M58" s="389"/>
      <c r="N58" s="389">
        <v>0</v>
      </c>
    </row>
    <row r="59" ht="12" spans="1:14">
      <c r="A59" s="389" t="s">
        <v>50</v>
      </c>
      <c r="B59" s="389" t="s">
        <v>54</v>
      </c>
      <c r="C59" s="389" t="s">
        <v>58</v>
      </c>
      <c r="D59" s="389" t="s">
        <v>179</v>
      </c>
      <c r="E59" s="307" t="s">
        <v>59</v>
      </c>
      <c r="F59" s="386">
        <f t="shared" si="0"/>
        <v>2644.67</v>
      </c>
      <c r="G59" s="386">
        <f t="shared" si="1"/>
        <v>2644.67</v>
      </c>
      <c r="H59" s="389">
        <v>2619.79</v>
      </c>
      <c r="I59" s="389">
        <v>24.88</v>
      </c>
      <c r="J59" s="389">
        <v>0</v>
      </c>
      <c r="K59" s="389"/>
      <c r="L59" s="386">
        <f t="shared" si="2"/>
        <v>0</v>
      </c>
      <c r="M59" s="389"/>
      <c r="N59" s="389">
        <v>0</v>
      </c>
    </row>
    <row r="60" ht="12" spans="1:14">
      <c r="A60" s="389"/>
      <c r="B60" s="389"/>
      <c r="C60" s="389"/>
      <c r="D60" s="389" t="s">
        <v>114</v>
      </c>
      <c r="E60" s="307" t="s">
        <v>115</v>
      </c>
      <c r="F60" s="386">
        <f t="shared" si="0"/>
        <v>2943.32</v>
      </c>
      <c r="G60" s="386">
        <f t="shared" si="1"/>
        <v>2943.32</v>
      </c>
      <c r="H60" s="389">
        <v>2820</v>
      </c>
      <c r="I60" s="389">
        <v>123.32</v>
      </c>
      <c r="J60" s="389">
        <v>0</v>
      </c>
      <c r="K60" s="389"/>
      <c r="L60" s="386">
        <f t="shared" si="2"/>
        <v>0</v>
      </c>
      <c r="M60" s="389"/>
      <c r="N60" s="389">
        <v>0</v>
      </c>
    </row>
    <row r="61" ht="12" spans="1:14">
      <c r="A61" s="389" t="s">
        <v>50</v>
      </c>
      <c r="B61" s="389" t="s">
        <v>54</v>
      </c>
      <c r="C61" s="389" t="s">
        <v>54</v>
      </c>
      <c r="D61" s="389" t="s">
        <v>180</v>
      </c>
      <c r="E61" s="307" t="s">
        <v>57</v>
      </c>
      <c r="F61" s="386">
        <f t="shared" si="0"/>
        <v>1774.29</v>
      </c>
      <c r="G61" s="386">
        <f t="shared" si="1"/>
        <v>1774.29</v>
      </c>
      <c r="H61" s="389">
        <v>1768.61</v>
      </c>
      <c r="I61" s="389">
        <v>5.68</v>
      </c>
      <c r="J61" s="389">
        <v>0</v>
      </c>
      <c r="K61" s="389"/>
      <c r="L61" s="386">
        <f t="shared" si="2"/>
        <v>0</v>
      </c>
      <c r="M61" s="389"/>
      <c r="N61" s="389">
        <v>0</v>
      </c>
    </row>
    <row r="62" ht="12" spans="1:14">
      <c r="A62" s="389" t="s">
        <v>50</v>
      </c>
      <c r="B62" s="389" t="s">
        <v>54</v>
      </c>
      <c r="C62" s="389" t="s">
        <v>58</v>
      </c>
      <c r="D62" s="389" t="s">
        <v>180</v>
      </c>
      <c r="E62" s="307" t="s">
        <v>59</v>
      </c>
      <c r="F62" s="386">
        <f t="shared" si="0"/>
        <v>1169.03</v>
      </c>
      <c r="G62" s="386">
        <f t="shared" si="1"/>
        <v>1169.03</v>
      </c>
      <c r="H62" s="389">
        <v>1051.39</v>
      </c>
      <c r="I62" s="389">
        <v>117.64</v>
      </c>
      <c r="J62" s="389">
        <v>0</v>
      </c>
      <c r="K62" s="389"/>
      <c r="L62" s="386">
        <f t="shared" si="2"/>
        <v>0</v>
      </c>
      <c r="M62" s="389"/>
      <c r="N62" s="389">
        <v>0</v>
      </c>
    </row>
    <row r="63" ht="12" spans="1:14">
      <c r="A63" s="389"/>
      <c r="B63" s="389"/>
      <c r="C63" s="389"/>
      <c r="D63" s="389" t="s">
        <v>116</v>
      </c>
      <c r="E63" s="307" t="s">
        <v>117</v>
      </c>
      <c r="F63" s="386">
        <f t="shared" si="0"/>
        <v>3486.85</v>
      </c>
      <c r="G63" s="386">
        <f t="shared" si="1"/>
        <v>3486.85</v>
      </c>
      <c r="H63" s="389">
        <v>3346.67</v>
      </c>
      <c r="I63" s="389">
        <v>140.18</v>
      </c>
      <c r="J63" s="389">
        <v>0</v>
      </c>
      <c r="K63" s="389"/>
      <c r="L63" s="386">
        <f t="shared" si="2"/>
        <v>0</v>
      </c>
      <c r="M63" s="389"/>
      <c r="N63" s="389">
        <v>0</v>
      </c>
    </row>
    <row r="64" ht="12" spans="1:14">
      <c r="A64" s="389" t="s">
        <v>50</v>
      </c>
      <c r="B64" s="389" t="s">
        <v>54</v>
      </c>
      <c r="C64" s="389" t="s">
        <v>54</v>
      </c>
      <c r="D64" s="389" t="s">
        <v>181</v>
      </c>
      <c r="E64" s="307" t="s">
        <v>57</v>
      </c>
      <c r="F64" s="386">
        <f t="shared" si="0"/>
        <v>1987.83</v>
      </c>
      <c r="G64" s="386">
        <f t="shared" si="1"/>
        <v>1987.83</v>
      </c>
      <c r="H64" s="389">
        <v>1987.83</v>
      </c>
      <c r="I64" s="389">
        <v>0</v>
      </c>
      <c r="J64" s="389">
        <v>0</v>
      </c>
      <c r="K64" s="389"/>
      <c r="L64" s="386">
        <f t="shared" si="2"/>
        <v>0</v>
      </c>
      <c r="M64" s="389"/>
      <c r="N64" s="389">
        <v>0</v>
      </c>
    </row>
    <row r="65" ht="12" spans="1:14">
      <c r="A65" s="389" t="s">
        <v>50</v>
      </c>
      <c r="B65" s="389" t="s">
        <v>54</v>
      </c>
      <c r="C65" s="389" t="s">
        <v>58</v>
      </c>
      <c r="D65" s="389" t="s">
        <v>181</v>
      </c>
      <c r="E65" s="307" t="s">
        <v>59</v>
      </c>
      <c r="F65" s="386">
        <f t="shared" si="0"/>
        <v>1499.02</v>
      </c>
      <c r="G65" s="386">
        <f t="shared" si="1"/>
        <v>1499.02</v>
      </c>
      <c r="H65" s="389">
        <v>1358.84</v>
      </c>
      <c r="I65" s="389">
        <v>140.18</v>
      </c>
      <c r="J65" s="389">
        <v>0</v>
      </c>
      <c r="K65" s="389"/>
      <c r="L65" s="386">
        <f t="shared" si="2"/>
        <v>0</v>
      </c>
      <c r="M65" s="389"/>
      <c r="N65" s="389">
        <v>0</v>
      </c>
    </row>
    <row r="66" ht="12" spans="1:14">
      <c r="A66" s="389"/>
      <c r="B66" s="389"/>
      <c r="C66" s="389"/>
      <c r="D66" s="389" t="s">
        <v>118</v>
      </c>
      <c r="E66" s="307" t="s">
        <v>119</v>
      </c>
      <c r="F66" s="386">
        <f t="shared" si="0"/>
        <v>1240.21</v>
      </c>
      <c r="G66" s="386">
        <f t="shared" si="1"/>
        <v>1240.21</v>
      </c>
      <c r="H66" s="389">
        <v>1193.11</v>
      </c>
      <c r="I66" s="389">
        <v>47.1</v>
      </c>
      <c r="J66" s="389">
        <v>0</v>
      </c>
      <c r="K66" s="389"/>
      <c r="L66" s="386">
        <f t="shared" si="2"/>
        <v>0</v>
      </c>
      <c r="M66" s="389"/>
      <c r="N66" s="389">
        <v>0</v>
      </c>
    </row>
    <row r="67" ht="12" spans="1:14">
      <c r="A67" s="389" t="s">
        <v>50</v>
      </c>
      <c r="B67" s="389" t="s">
        <v>54</v>
      </c>
      <c r="C67" s="389" t="s">
        <v>54</v>
      </c>
      <c r="D67" s="389" t="s">
        <v>182</v>
      </c>
      <c r="E67" s="307" t="s">
        <v>57</v>
      </c>
      <c r="F67" s="386">
        <f t="shared" si="0"/>
        <v>788.56</v>
      </c>
      <c r="G67" s="386">
        <f t="shared" si="1"/>
        <v>788.56</v>
      </c>
      <c r="H67" s="389">
        <v>741.46</v>
      </c>
      <c r="I67" s="389">
        <v>47.1</v>
      </c>
      <c r="J67" s="389">
        <v>0</v>
      </c>
      <c r="K67" s="389"/>
      <c r="L67" s="386">
        <f t="shared" si="2"/>
        <v>0</v>
      </c>
      <c r="M67" s="389"/>
      <c r="N67" s="389">
        <v>0</v>
      </c>
    </row>
    <row r="68" ht="12" spans="1:14">
      <c r="A68" s="389" t="s">
        <v>50</v>
      </c>
      <c r="B68" s="389" t="s">
        <v>54</v>
      </c>
      <c r="C68" s="389" t="s">
        <v>58</v>
      </c>
      <c r="D68" s="389" t="s">
        <v>182</v>
      </c>
      <c r="E68" s="307" t="s">
        <v>59</v>
      </c>
      <c r="F68" s="386">
        <f t="shared" si="0"/>
        <v>451.65</v>
      </c>
      <c r="G68" s="386">
        <f t="shared" si="1"/>
        <v>451.65</v>
      </c>
      <c r="H68" s="389">
        <v>451.65</v>
      </c>
      <c r="I68" s="389">
        <v>0</v>
      </c>
      <c r="J68" s="389">
        <v>0</v>
      </c>
      <c r="K68" s="389"/>
      <c r="L68" s="386">
        <f t="shared" si="2"/>
        <v>0</v>
      </c>
      <c r="M68" s="389"/>
      <c r="N68" s="389">
        <v>0</v>
      </c>
    </row>
    <row r="69" ht="12" spans="1:14">
      <c r="A69" s="389"/>
      <c r="B69" s="389"/>
      <c r="C69" s="389"/>
      <c r="D69" s="389" t="s">
        <v>120</v>
      </c>
      <c r="E69" s="307" t="s">
        <v>121</v>
      </c>
      <c r="F69" s="386">
        <f t="shared" si="0"/>
        <v>1372.72</v>
      </c>
      <c r="G69" s="386">
        <f t="shared" si="1"/>
        <v>1372.72</v>
      </c>
      <c r="H69" s="389">
        <v>1266.17</v>
      </c>
      <c r="I69" s="389">
        <v>106.55</v>
      </c>
      <c r="J69" s="389">
        <v>0</v>
      </c>
      <c r="K69" s="389"/>
      <c r="L69" s="386">
        <f t="shared" si="2"/>
        <v>0</v>
      </c>
      <c r="M69" s="389"/>
      <c r="N69" s="389">
        <v>0</v>
      </c>
    </row>
    <row r="70" ht="12" spans="1:14">
      <c r="A70" s="389" t="s">
        <v>50</v>
      </c>
      <c r="B70" s="389" t="s">
        <v>54</v>
      </c>
      <c r="C70" s="389" t="s">
        <v>54</v>
      </c>
      <c r="D70" s="389" t="s">
        <v>183</v>
      </c>
      <c r="E70" s="307" t="s">
        <v>57</v>
      </c>
      <c r="F70" s="386">
        <f t="shared" si="0"/>
        <v>692.01</v>
      </c>
      <c r="G70" s="386">
        <f t="shared" si="1"/>
        <v>692.01</v>
      </c>
      <c r="H70" s="389">
        <v>627.01</v>
      </c>
      <c r="I70" s="389">
        <v>65</v>
      </c>
      <c r="J70" s="389">
        <v>0</v>
      </c>
      <c r="K70" s="389"/>
      <c r="L70" s="386">
        <f t="shared" si="2"/>
        <v>0</v>
      </c>
      <c r="M70" s="389"/>
      <c r="N70" s="389">
        <v>0</v>
      </c>
    </row>
    <row r="71" ht="12" spans="1:14">
      <c r="A71" s="389" t="s">
        <v>50</v>
      </c>
      <c r="B71" s="389" t="s">
        <v>54</v>
      </c>
      <c r="C71" s="389" t="s">
        <v>58</v>
      </c>
      <c r="D71" s="389" t="s">
        <v>183</v>
      </c>
      <c r="E71" s="307" t="s">
        <v>59</v>
      </c>
      <c r="F71" s="386">
        <f t="shared" si="0"/>
        <v>680.71</v>
      </c>
      <c r="G71" s="386">
        <f t="shared" si="1"/>
        <v>680.71</v>
      </c>
      <c r="H71" s="389">
        <v>639.16</v>
      </c>
      <c r="I71" s="389">
        <v>41.55</v>
      </c>
      <c r="J71" s="389">
        <v>0</v>
      </c>
      <c r="K71" s="389"/>
      <c r="L71" s="386">
        <f t="shared" si="2"/>
        <v>0</v>
      </c>
      <c r="M71" s="389"/>
      <c r="N71" s="389">
        <v>0</v>
      </c>
    </row>
    <row r="72" ht="12" spans="1:14">
      <c r="A72" s="389"/>
      <c r="B72" s="389"/>
      <c r="C72" s="389"/>
      <c r="D72" s="389" t="s">
        <v>122</v>
      </c>
      <c r="E72" s="307" t="s">
        <v>123</v>
      </c>
      <c r="F72" s="386">
        <f t="shared" si="0"/>
        <v>2350.78</v>
      </c>
      <c r="G72" s="386">
        <f t="shared" si="1"/>
        <v>2350.78</v>
      </c>
      <c r="H72" s="389">
        <v>2213.3</v>
      </c>
      <c r="I72" s="389">
        <v>137.48</v>
      </c>
      <c r="J72" s="389">
        <v>0</v>
      </c>
      <c r="K72" s="389"/>
      <c r="L72" s="386">
        <f t="shared" si="2"/>
        <v>0</v>
      </c>
      <c r="M72" s="389"/>
      <c r="N72" s="389">
        <v>0</v>
      </c>
    </row>
    <row r="73" ht="12" spans="1:14">
      <c r="A73" s="389" t="s">
        <v>50</v>
      </c>
      <c r="B73" s="389" t="s">
        <v>54</v>
      </c>
      <c r="C73" s="389" t="s">
        <v>54</v>
      </c>
      <c r="D73" s="389" t="s">
        <v>184</v>
      </c>
      <c r="E73" s="307" t="s">
        <v>57</v>
      </c>
      <c r="F73" s="386">
        <f t="shared" ref="F73:F110" si="3">G73+L73</f>
        <v>1390.43</v>
      </c>
      <c r="G73" s="386">
        <f t="shared" ref="G73:G110" si="4">H73+I73+J73</f>
        <v>1390.43</v>
      </c>
      <c r="H73" s="389">
        <v>1381.59</v>
      </c>
      <c r="I73" s="389">
        <v>8.84</v>
      </c>
      <c r="J73" s="389">
        <v>0</v>
      </c>
      <c r="K73" s="389"/>
      <c r="L73" s="386">
        <f t="shared" ref="L73:L110" si="5">M73+N73</f>
        <v>0</v>
      </c>
      <c r="M73" s="389"/>
      <c r="N73" s="389">
        <v>0</v>
      </c>
    </row>
    <row r="74" ht="12" spans="1:14">
      <c r="A74" s="389" t="s">
        <v>50</v>
      </c>
      <c r="B74" s="389" t="s">
        <v>54</v>
      </c>
      <c r="C74" s="389" t="s">
        <v>58</v>
      </c>
      <c r="D74" s="389" t="s">
        <v>184</v>
      </c>
      <c r="E74" s="307" t="s">
        <v>59</v>
      </c>
      <c r="F74" s="386">
        <f t="shared" si="3"/>
        <v>960.35</v>
      </c>
      <c r="G74" s="386">
        <f t="shared" si="4"/>
        <v>960.35</v>
      </c>
      <c r="H74" s="389">
        <v>831.71</v>
      </c>
      <c r="I74" s="389">
        <v>128.64</v>
      </c>
      <c r="J74" s="389">
        <v>0</v>
      </c>
      <c r="K74" s="389"/>
      <c r="L74" s="386">
        <f t="shared" si="5"/>
        <v>0</v>
      </c>
      <c r="M74" s="389"/>
      <c r="N74" s="389">
        <v>0</v>
      </c>
    </row>
    <row r="75" ht="12" spans="1:14">
      <c r="A75" s="389"/>
      <c r="B75" s="389"/>
      <c r="C75" s="389"/>
      <c r="D75" s="389" t="s">
        <v>124</v>
      </c>
      <c r="E75" s="307" t="s">
        <v>125</v>
      </c>
      <c r="F75" s="386">
        <f t="shared" si="3"/>
        <v>1475.11</v>
      </c>
      <c r="G75" s="386">
        <f t="shared" si="4"/>
        <v>1475.11</v>
      </c>
      <c r="H75" s="389">
        <v>1365.67</v>
      </c>
      <c r="I75" s="389">
        <v>109.44</v>
      </c>
      <c r="J75" s="389">
        <v>0</v>
      </c>
      <c r="K75" s="389"/>
      <c r="L75" s="386">
        <f t="shared" si="5"/>
        <v>0</v>
      </c>
      <c r="M75" s="389"/>
      <c r="N75" s="389">
        <v>0</v>
      </c>
    </row>
    <row r="76" ht="12" spans="1:14">
      <c r="A76" s="389" t="s">
        <v>50</v>
      </c>
      <c r="B76" s="389" t="s">
        <v>54</v>
      </c>
      <c r="C76" s="389" t="s">
        <v>54</v>
      </c>
      <c r="D76" s="389" t="s">
        <v>185</v>
      </c>
      <c r="E76" s="307" t="s">
        <v>57</v>
      </c>
      <c r="F76" s="386">
        <f t="shared" si="3"/>
        <v>596.08</v>
      </c>
      <c r="G76" s="386">
        <f t="shared" si="4"/>
        <v>596.08</v>
      </c>
      <c r="H76" s="389">
        <v>596.08</v>
      </c>
      <c r="I76" s="389">
        <v>0</v>
      </c>
      <c r="J76" s="389">
        <v>0</v>
      </c>
      <c r="K76" s="389"/>
      <c r="L76" s="386">
        <f t="shared" si="5"/>
        <v>0</v>
      </c>
      <c r="M76" s="389"/>
      <c r="N76" s="389">
        <v>0</v>
      </c>
    </row>
    <row r="77" ht="12" spans="1:14">
      <c r="A77" s="389" t="s">
        <v>50</v>
      </c>
      <c r="B77" s="389" t="s">
        <v>54</v>
      </c>
      <c r="C77" s="389" t="s">
        <v>58</v>
      </c>
      <c r="D77" s="389" t="s">
        <v>185</v>
      </c>
      <c r="E77" s="307" t="s">
        <v>59</v>
      </c>
      <c r="F77" s="386">
        <f t="shared" si="3"/>
        <v>879.03</v>
      </c>
      <c r="G77" s="386">
        <f t="shared" si="4"/>
        <v>879.03</v>
      </c>
      <c r="H77" s="389">
        <v>769.59</v>
      </c>
      <c r="I77" s="389">
        <v>109.44</v>
      </c>
      <c r="J77" s="389">
        <v>0</v>
      </c>
      <c r="K77" s="389"/>
      <c r="L77" s="386">
        <f t="shared" si="5"/>
        <v>0</v>
      </c>
      <c r="M77" s="389"/>
      <c r="N77" s="389">
        <v>0</v>
      </c>
    </row>
    <row r="78" ht="12" spans="1:14">
      <c r="A78" s="389"/>
      <c r="B78" s="389"/>
      <c r="C78" s="389"/>
      <c r="D78" s="389" t="s">
        <v>126</v>
      </c>
      <c r="E78" s="307" t="s">
        <v>127</v>
      </c>
      <c r="F78" s="386">
        <f t="shared" si="3"/>
        <v>1047.16</v>
      </c>
      <c r="G78" s="386">
        <f t="shared" si="4"/>
        <v>1047.16</v>
      </c>
      <c r="H78" s="389">
        <v>962.79</v>
      </c>
      <c r="I78" s="389">
        <v>84.37</v>
      </c>
      <c r="J78" s="389">
        <v>0</v>
      </c>
      <c r="K78" s="389"/>
      <c r="L78" s="386">
        <f t="shared" si="5"/>
        <v>0</v>
      </c>
      <c r="M78" s="389"/>
      <c r="N78" s="389">
        <v>0</v>
      </c>
    </row>
    <row r="79" ht="12" spans="1:14">
      <c r="A79" s="389" t="s">
        <v>50</v>
      </c>
      <c r="B79" s="389" t="s">
        <v>54</v>
      </c>
      <c r="C79" s="389" t="s">
        <v>54</v>
      </c>
      <c r="D79" s="389" t="s">
        <v>186</v>
      </c>
      <c r="E79" s="307" t="s">
        <v>57</v>
      </c>
      <c r="F79" s="386">
        <f t="shared" si="3"/>
        <v>483.22</v>
      </c>
      <c r="G79" s="386">
        <f t="shared" si="4"/>
        <v>483.22</v>
      </c>
      <c r="H79" s="389">
        <v>440.72</v>
      </c>
      <c r="I79" s="389">
        <v>42.5</v>
      </c>
      <c r="J79" s="389">
        <v>0</v>
      </c>
      <c r="K79" s="389"/>
      <c r="L79" s="386">
        <f t="shared" si="5"/>
        <v>0</v>
      </c>
      <c r="M79" s="389"/>
      <c r="N79" s="389">
        <v>0</v>
      </c>
    </row>
    <row r="80" ht="12" spans="1:14">
      <c r="A80" s="389" t="s">
        <v>50</v>
      </c>
      <c r="B80" s="389" t="s">
        <v>54</v>
      </c>
      <c r="C80" s="389" t="s">
        <v>58</v>
      </c>
      <c r="D80" s="389" t="s">
        <v>186</v>
      </c>
      <c r="E80" s="307" t="s">
        <v>59</v>
      </c>
      <c r="F80" s="386">
        <f t="shared" si="3"/>
        <v>563.94</v>
      </c>
      <c r="G80" s="386">
        <f t="shared" si="4"/>
        <v>563.94</v>
      </c>
      <c r="H80" s="389">
        <v>522.07</v>
      </c>
      <c r="I80" s="389">
        <v>41.87</v>
      </c>
      <c r="J80" s="389">
        <v>0</v>
      </c>
      <c r="K80" s="389"/>
      <c r="L80" s="386">
        <f t="shared" si="5"/>
        <v>0</v>
      </c>
      <c r="M80" s="389"/>
      <c r="N80" s="389">
        <v>0</v>
      </c>
    </row>
    <row r="81" ht="12" spans="1:14">
      <c r="A81" s="389"/>
      <c r="B81" s="389"/>
      <c r="C81" s="389"/>
      <c r="D81" s="389" t="s">
        <v>128</v>
      </c>
      <c r="E81" s="307" t="s">
        <v>129</v>
      </c>
      <c r="F81" s="386">
        <f t="shared" si="3"/>
        <v>705.34</v>
      </c>
      <c r="G81" s="386">
        <f t="shared" si="4"/>
        <v>705.34</v>
      </c>
      <c r="H81" s="389">
        <v>636.69</v>
      </c>
      <c r="I81" s="389">
        <v>68.65</v>
      </c>
      <c r="J81" s="389">
        <v>0</v>
      </c>
      <c r="K81" s="389"/>
      <c r="L81" s="386">
        <f t="shared" si="5"/>
        <v>0</v>
      </c>
      <c r="M81" s="389"/>
      <c r="N81" s="389">
        <v>0</v>
      </c>
    </row>
    <row r="82" ht="12" spans="1:14">
      <c r="A82" s="389" t="s">
        <v>50</v>
      </c>
      <c r="B82" s="389" t="s">
        <v>54</v>
      </c>
      <c r="C82" s="389" t="s">
        <v>54</v>
      </c>
      <c r="D82" s="389" t="s">
        <v>187</v>
      </c>
      <c r="E82" s="307" t="s">
        <v>57</v>
      </c>
      <c r="F82" s="386">
        <f t="shared" si="3"/>
        <v>351.82</v>
      </c>
      <c r="G82" s="386">
        <f t="shared" si="4"/>
        <v>351.82</v>
      </c>
      <c r="H82" s="389">
        <v>351.82</v>
      </c>
      <c r="I82" s="389">
        <v>0</v>
      </c>
      <c r="J82" s="389">
        <v>0</v>
      </c>
      <c r="K82" s="389"/>
      <c r="L82" s="386">
        <f t="shared" si="5"/>
        <v>0</v>
      </c>
      <c r="M82" s="389"/>
      <c r="N82" s="389">
        <v>0</v>
      </c>
    </row>
    <row r="83" ht="12" spans="1:14">
      <c r="A83" s="389" t="s">
        <v>50</v>
      </c>
      <c r="B83" s="389" t="s">
        <v>54</v>
      </c>
      <c r="C83" s="389" t="s">
        <v>58</v>
      </c>
      <c r="D83" s="389" t="s">
        <v>187</v>
      </c>
      <c r="E83" s="307" t="s">
        <v>59</v>
      </c>
      <c r="F83" s="386">
        <f t="shared" si="3"/>
        <v>353.52</v>
      </c>
      <c r="G83" s="386">
        <f t="shared" si="4"/>
        <v>353.52</v>
      </c>
      <c r="H83" s="389">
        <v>284.87</v>
      </c>
      <c r="I83" s="389">
        <v>68.65</v>
      </c>
      <c r="J83" s="389">
        <v>0</v>
      </c>
      <c r="K83" s="389"/>
      <c r="L83" s="386">
        <f t="shared" si="5"/>
        <v>0</v>
      </c>
      <c r="M83" s="389"/>
      <c r="N83" s="389">
        <v>0</v>
      </c>
    </row>
    <row r="84" ht="12" spans="1:14">
      <c r="A84" s="389"/>
      <c r="B84" s="389"/>
      <c r="C84" s="389"/>
      <c r="D84" s="389" t="s">
        <v>130</v>
      </c>
      <c r="E84" s="307" t="s">
        <v>131</v>
      </c>
      <c r="F84" s="386">
        <f t="shared" si="3"/>
        <v>1436.39</v>
      </c>
      <c r="G84" s="386">
        <f t="shared" si="4"/>
        <v>1436.39</v>
      </c>
      <c r="H84" s="389">
        <v>1340.72</v>
      </c>
      <c r="I84" s="389">
        <v>95.67</v>
      </c>
      <c r="J84" s="389">
        <v>0</v>
      </c>
      <c r="K84" s="389"/>
      <c r="L84" s="386">
        <f t="shared" si="5"/>
        <v>0</v>
      </c>
      <c r="M84" s="389"/>
      <c r="N84" s="389">
        <v>0</v>
      </c>
    </row>
    <row r="85" ht="12" spans="1:14">
      <c r="A85" s="389" t="s">
        <v>50</v>
      </c>
      <c r="B85" s="389" t="s">
        <v>54</v>
      </c>
      <c r="C85" s="389" t="s">
        <v>54</v>
      </c>
      <c r="D85" s="389" t="s">
        <v>188</v>
      </c>
      <c r="E85" s="307" t="s">
        <v>57</v>
      </c>
      <c r="F85" s="386">
        <f t="shared" si="3"/>
        <v>721.46</v>
      </c>
      <c r="G85" s="386">
        <f t="shared" si="4"/>
        <v>721.46</v>
      </c>
      <c r="H85" s="389">
        <v>628.33</v>
      </c>
      <c r="I85" s="389">
        <v>93.13</v>
      </c>
      <c r="J85" s="389">
        <v>0</v>
      </c>
      <c r="K85" s="389"/>
      <c r="L85" s="386">
        <f t="shared" si="5"/>
        <v>0</v>
      </c>
      <c r="M85" s="389"/>
      <c r="N85" s="389">
        <v>0</v>
      </c>
    </row>
    <row r="86" ht="12" spans="1:14">
      <c r="A86" s="389" t="s">
        <v>50</v>
      </c>
      <c r="B86" s="389" t="s">
        <v>54</v>
      </c>
      <c r="C86" s="389" t="s">
        <v>58</v>
      </c>
      <c r="D86" s="389" t="s">
        <v>188</v>
      </c>
      <c r="E86" s="307" t="s">
        <v>59</v>
      </c>
      <c r="F86" s="386">
        <f t="shared" si="3"/>
        <v>714.93</v>
      </c>
      <c r="G86" s="386">
        <f t="shared" si="4"/>
        <v>714.93</v>
      </c>
      <c r="H86" s="389">
        <v>712.39</v>
      </c>
      <c r="I86" s="389">
        <v>2.54</v>
      </c>
      <c r="J86" s="389">
        <v>0</v>
      </c>
      <c r="K86" s="389"/>
      <c r="L86" s="386">
        <f t="shared" si="5"/>
        <v>0</v>
      </c>
      <c r="M86" s="389"/>
      <c r="N86" s="389">
        <v>0</v>
      </c>
    </row>
    <row r="87" ht="12" spans="1:14">
      <c r="A87" s="389"/>
      <c r="B87" s="389"/>
      <c r="C87" s="389"/>
      <c r="D87" s="389" t="s">
        <v>132</v>
      </c>
      <c r="E87" s="307" t="s">
        <v>133</v>
      </c>
      <c r="F87" s="386">
        <f t="shared" si="3"/>
        <v>1259.54</v>
      </c>
      <c r="G87" s="386">
        <f t="shared" si="4"/>
        <v>1259.54</v>
      </c>
      <c r="H87" s="389">
        <v>1142.38</v>
      </c>
      <c r="I87" s="389">
        <v>117.16</v>
      </c>
      <c r="J87" s="389">
        <v>0</v>
      </c>
      <c r="K87" s="389"/>
      <c r="L87" s="386">
        <f t="shared" si="5"/>
        <v>0</v>
      </c>
      <c r="M87" s="389"/>
      <c r="N87" s="389">
        <v>0</v>
      </c>
    </row>
    <row r="88" ht="12" spans="1:14">
      <c r="A88" s="389" t="s">
        <v>50</v>
      </c>
      <c r="B88" s="389" t="s">
        <v>54</v>
      </c>
      <c r="C88" s="389" t="s">
        <v>54</v>
      </c>
      <c r="D88" s="389" t="s">
        <v>189</v>
      </c>
      <c r="E88" s="307" t="s">
        <v>57</v>
      </c>
      <c r="F88" s="386">
        <f t="shared" si="3"/>
        <v>726.99</v>
      </c>
      <c r="G88" s="386">
        <f t="shared" si="4"/>
        <v>726.99</v>
      </c>
      <c r="H88" s="389">
        <v>672.65</v>
      </c>
      <c r="I88" s="389">
        <v>54.34</v>
      </c>
      <c r="J88" s="389">
        <v>0</v>
      </c>
      <c r="K88" s="389"/>
      <c r="L88" s="386">
        <f t="shared" si="5"/>
        <v>0</v>
      </c>
      <c r="M88" s="389"/>
      <c r="N88" s="389">
        <v>0</v>
      </c>
    </row>
    <row r="89" ht="12" spans="1:14">
      <c r="A89" s="389" t="s">
        <v>50</v>
      </c>
      <c r="B89" s="389" t="s">
        <v>54</v>
      </c>
      <c r="C89" s="389" t="s">
        <v>58</v>
      </c>
      <c r="D89" s="389" t="s">
        <v>189</v>
      </c>
      <c r="E89" s="307" t="s">
        <v>59</v>
      </c>
      <c r="F89" s="386">
        <f t="shared" si="3"/>
        <v>532.55</v>
      </c>
      <c r="G89" s="386">
        <f t="shared" si="4"/>
        <v>532.55</v>
      </c>
      <c r="H89" s="389">
        <v>469.73</v>
      </c>
      <c r="I89" s="389">
        <v>62.82</v>
      </c>
      <c r="J89" s="389">
        <v>0</v>
      </c>
      <c r="K89" s="389"/>
      <c r="L89" s="386">
        <f t="shared" si="5"/>
        <v>0</v>
      </c>
      <c r="M89" s="389"/>
      <c r="N89" s="389">
        <v>0</v>
      </c>
    </row>
    <row r="90" ht="12" spans="1:14">
      <c r="A90" s="389"/>
      <c r="B90" s="389"/>
      <c r="C90" s="389"/>
      <c r="D90" s="389" t="s">
        <v>134</v>
      </c>
      <c r="E90" s="307" t="s">
        <v>135</v>
      </c>
      <c r="F90" s="386">
        <f t="shared" si="3"/>
        <v>331.82</v>
      </c>
      <c r="G90" s="386">
        <f t="shared" si="4"/>
        <v>331.82</v>
      </c>
      <c r="H90" s="389">
        <v>316.48</v>
      </c>
      <c r="I90" s="389">
        <v>15.34</v>
      </c>
      <c r="J90" s="389">
        <v>0</v>
      </c>
      <c r="K90" s="389"/>
      <c r="L90" s="386">
        <f t="shared" si="5"/>
        <v>0</v>
      </c>
      <c r="M90" s="389"/>
      <c r="N90" s="389">
        <v>0</v>
      </c>
    </row>
    <row r="91" ht="12" spans="1:14">
      <c r="A91" s="389" t="s">
        <v>50</v>
      </c>
      <c r="B91" s="389" t="s">
        <v>54</v>
      </c>
      <c r="C91" s="389" t="s">
        <v>54</v>
      </c>
      <c r="D91" s="389" t="s">
        <v>190</v>
      </c>
      <c r="E91" s="307" t="s">
        <v>57</v>
      </c>
      <c r="F91" s="386">
        <f t="shared" si="3"/>
        <v>165.13</v>
      </c>
      <c r="G91" s="386">
        <f t="shared" si="4"/>
        <v>165.13</v>
      </c>
      <c r="H91" s="389">
        <v>155.73</v>
      </c>
      <c r="I91" s="389">
        <v>9.4</v>
      </c>
      <c r="J91" s="389">
        <v>0</v>
      </c>
      <c r="K91" s="389"/>
      <c r="L91" s="386">
        <f t="shared" si="5"/>
        <v>0</v>
      </c>
      <c r="M91" s="389"/>
      <c r="N91" s="389">
        <v>0</v>
      </c>
    </row>
    <row r="92" ht="12" spans="1:14">
      <c r="A92" s="389" t="s">
        <v>50</v>
      </c>
      <c r="B92" s="389" t="s">
        <v>54</v>
      </c>
      <c r="C92" s="389" t="s">
        <v>58</v>
      </c>
      <c r="D92" s="389" t="s">
        <v>190</v>
      </c>
      <c r="E92" s="307" t="s">
        <v>59</v>
      </c>
      <c r="F92" s="386">
        <f t="shared" si="3"/>
        <v>166.69</v>
      </c>
      <c r="G92" s="386">
        <f t="shared" si="4"/>
        <v>166.69</v>
      </c>
      <c r="H92" s="389">
        <v>160.75</v>
      </c>
      <c r="I92" s="389">
        <v>5.94</v>
      </c>
      <c r="J92" s="389">
        <v>0</v>
      </c>
      <c r="K92" s="389"/>
      <c r="L92" s="386">
        <f t="shared" si="5"/>
        <v>0</v>
      </c>
      <c r="M92" s="389"/>
      <c r="N92" s="389">
        <v>0</v>
      </c>
    </row>
    <row r="93" ht="12" spans="1:14">
      <c r="A93" s="389"/>
      <c r="B93" s="389"/>
      <c r="C93" s="389"/>
      <c r="D93" s="389" t="s">
        <v>136</v>
      </c>
      <c r="E93" s="307" t="s">
        <v>137</v>
      </c>
      <c r="F93" s="386">
        <f t="shared" si="3"/>
        <v>1424.05</v>
      </c>
      <c r="G93" s="386">
        <f t="shared" si="4"/>
        <v>1424.05</v>
      </c>
      <c r="H93" s="389">
        <v>1342.49</v>
      </c>
      <c r="I93" s="389">
        <v>81.56</v>
      </c>
      <c r="J93" s="389">
        <v>0</v>
      </c>
      <c r="K93" s="389"/>
      <c r="L93" s="386">
        <f t="shared" si="5"/>
        <v>0</v>
      </c>
      <c r="M93" s="389"/>
      <c r="N93" s="389">
        <v>0</v>
      </c>
    </row>
    <row r="94" ht="12" spans="1:14">
      <c r="A94" s="389" t="s">
        <v>50</v>
      </c>
      <c r="B94" s="389" t="s">
        <v>54</v>
      </c>
      <c r="C94" s="389" t="s">
        <v>54</v>
      </c>
      <c r="D94" s="389" t="s">
        <v>191</v>
      </c>
      <c r="E94" s="307" t="s">
        <v>57</v>
      </c>
      <c r="F94" s="386">
        <f t="shared" si="3"/>
        <v>888.23</v>
      </c>
      <c r="G94" s="386">
        <f t="shared" si="4"/>
        <v>888.23</v>
      </c>
      <c r="H94" s="389">
        <v>809.43</v>
      </c>
      <c r="I94" s="389">
        <v>78.8</v>
      </c>
      <c r="J94" s="389">
        <v>0</v>
      </c>
      <c r="K94" s="389"/>
      <c r="L94" s="386">
        <f t="shared" si="5"/>
        <v>0</v>
      </c>
      <c r="M94" s="389"/>
      <c r="N94" s="389">
        <v>0</v>
      </c>
    </row>
    <row r="95" ht="12" spans="1:14">
      <c r="A95" s="389" t="s">
        <v>50</v>
      </c>
      <c r="B95" s="389" t="s">
        <v>54</v>
      </c>
      <c r="C95" s="389" t="s">
        <v>58</v>
      </c>
      <c r="D95" s="389" t="s">
        <v>191</v>
      </c>
      <c r="E95" s="307" t="s">
        <v>59</v>
      </c>
      <c r="F95" s="386">
        <f t="shared" si="3"/>
        <v>535.82</v>
      </c>
      <c r="G95" s="386">
        <f t="shared" si="4"/>
        <v>535.82</v>
      </c>
      <c r="H95" s="389">
        <v>533.06</v>
      </c>
      <c r="I95" s="389">
        <v>2.76</v>
      </c>
      <c r="J95" s="389">
        <v>0</v>
      </c>
      <c r="K95" s="389"/>
      <c r="L95" s="386">
        <f t="shared" si="5"/>
        <v>0</v>
      </c>
      <c r="M95" s="389"/>
      <c r="N95" s="389">
        <v>0</v>
      </c>
    </row>
    <row r="96" ht="12" spans="1:14">
      <c r="A96" s="389"/>
      <c r="B96" s="389"/>
      <c r="C96" s="389"/>
      <c r="D96" s="389" t="s">
        <v>138</v>
      </c>
      <c r="E96" s="307" t="s">
        <v>139</v>
      </c>
      <c r="F96" s="386">
        <f t="shared" si="3"/>
        <v>1081.31</v>
      </c>
      <c r="G96" s="386">
        <f t="shared" si="4"/>
        <v>1081.31</v>
      </c>
      <c r="H96" s="389">
        <v>982.63</v>
      </c>
      <c r="I96" s="389">
        <v>98.68</v>
      </c>
      <c r="J96" s="389">
        <v>0</v>
      </c>
      <c r="K96" s="389"/>
      <c r="L96" s="386">
        <f t="shared" si="5"/>
        <v>0</v>
      </c>
      <c r="M96" s="389"/>
      <c r="N96" s="389">
        <v>0</v>
      </c>
    </row>
    <row r="97" ht="12" spans="1:14">
      <c r="A97" s="389" t="s">
        <v>50</v>
      </c>
      <c r="B97" s="389" t="s">
        <v>54</v>
      </c>
      <c r="C97" s="389" t="s">
        <v>54</v>
      </c>
      <c r="D97" s="389" t="s">
        <v>192</v>
      </c>
      <c r="E97" s="307" t="s">
        <v>57</v>
      </c>
      <c r="F97" s="386">
        <f t="shared" si="3"/>
        <v>492.62</v>
      </c>
      <c r="G97" s="386">
        <f t="shared" si="4"/>
        <v>492.62</v>
      </c>
      <c r="H97" s="389">
        <v>487.13</v>
      </c>
      <c r="I97" s="389">
        <v>5.49</v>
      </c>
      <c r="J97" s="389">
        <v>0</v>
      </c>
      <c r="K97" s="389"/>
      <c r="L97" s="386">
        <f t="shared" si="5"/>
        <v>0</v>
      </c>
      <c r="M97" s="389"/>
      <c r="N97" s="389">
        <v>0</v>
      </c>
    </row>
    <row r="98" ht="12" spans="1:14">
      <c r="A98" s="389" t="s">
        <v>50</v>
      </c>
      <c r="B98" s="389" t="s">
        <v>54</v>
      </c>
      <c r="C98" s="389" t="s">
        <v>58</v>
      </c>
      <c r="D98" s="389" t="s">
        <v>192</v>
      </c>
      <c r="E98" s="307" t="s">
        <v>59</v>
      </c>
      <c r="F98" s="386">
        <f t="shared" si="3"/>
        <v>588.69</v>
      </c>
      <c r="G98" s="386">
        <f t="shared" si="4"/>
        <v>588.69</v>
      </c>
      <c r="H98" s="389">
        <v>495.5</v>
      </c>
      <c r="I98" s="389">
        <v>93.19</v>
      </c>
      <c r="J98" s="389">
        <v>0</v>
      </c>
      <c r="K98" s="389"/>
      <c r="L98" s="386">
        <f t="shared" si="5"/>
        <v>0</v>
      </c>
      <c r="M98" s="389"/>
      <c r="N98" s="389">
        <v>0</v>
      </c>
    </row>
    <row r="99" ht="12" spans="1:14">
      <c r="A99" s="389"/>
      <c r="B99" s="389"/>
      <c r="C99" s="389"/>
      <c r="D99" s="389" t="s">
        <v>140</v>
      </c>
      <c r="E99" s="307" t="s">
        <v>141</v>
      </c>
      <c r="F99" s="386">
        <f t="shared" si="3"/>
        <v>1054.84</v>
      </c>
      <c r="G99" s="386">
        <f t="shared" si="4"/>
        <v>1054.84</v>
      </c>
      <c r="H99" s="389">
        <v>996</v>
      </c>
      <c r="I99" s="389">
        <v>58.84</v>
      </c>
      <c r="J99" s="389">
        <v>0</v>
      </c>
      <c r="K99" s="389"/>
      <c r="L99" s="386">
        <f t="shared" si="5"/>
        <v>0</v>
      </c>
      <c r="M99" s="389"/>
      <c r="N99" s="389">
        <v>0</v>
      </c>
    </row>
    <row r="100" ht="12" spans="1:14">
      <c r="A100" s="389" t="s">
        <v>50</v>
      </c>
      <c r="B100" s="389" t="s">
        <v>54</v>
      </c>
      <c r="C100" s="389" t="s">
        <v>54</v>
      </c>
      <c r="D100" s="389" t="s">
        <v>193</v>
      </c>
      <c r="E100" s="307" t="s">
        <v>57</v>
      </c>
      <c r="F100" s="386">
        <f t="shared" si="3"/>
        <v>503.13</v>
      </c>
      <c r="G100" s="386">
        <f t="shared" si="4"/>
        <v>503.13</v>
      </c>
      <c r="H100" s="389">
        <v>444.29</v>
      </c>
      <c r="I100" s="389">
        <v>58.84</v>
      </c>
      <c r="J100" s="389">
        <v>0</v>
      </c>
      <c r="K100" s="389"/>
      <c r="L100" s="386">
        <f t="shared" si="5"/>
        <v>0</v>
      </c>
      <c r="M100" s="389"/>
      <c r="N100" s="389">
        <v>0</v>
      </c>
    </row>
    <row r="101" ht="12" spans="1:14">
      <c r="A101" s="389" t="s">
        <v>50</v>
      </c>
      <c r="B101" s="389" t="s">
        <v>54</v>
      </c>
      <c r="C101" s="389" t="s">
        <v>58</v>
      </c>
      <c r="D101" s="389" t="s">
        <v>193</v>
      </c>
      <c r="E101" s="307" t="s">
        <v>59</v>
      </c>
      <c r="F101" s="386">
        <f t="shared" si="3"/>
        <v>551.71</v>
      </c>
      <c r="G101" s="386">
        <f t="shared" si="4"/>
        <v>551.71</v>
      </c>
      <c r="H101" s="389">
        <v>551.71</v>
      </c>
      <c r="I101" s="389">
        <v>0</v>
      </c>
      <c r="J101" s="389">
        <v>0</v>
      </c>
      <c r="K101" s="389"/>
      <c r="L101" s="386">
        <f t="shared" si="5"/>
        <v>0</v>
      </c>
      <c r="M101" s="389"/>
      <c r="N101" s="389">
        <v>0</v>
      </c>
    </row>
    <row r="102" ht="12" spans="1:14">
      <c r="A102" s="389"/>
      <c r="B102" s="389"/>
      <c r="C102" s="389"/>
      <c r="D102" s="389" t="s">
        <v>142</v>
      </c>
      <c r="E102" s="307" t="s">
        <v>143</v>
      </c>
      <c r="F102" s="386">
        <f t="shared" si="3"/>
        <v>1708.88</v>
      </c>
      <c r="G102" s="386">
        <f t="shared" si="4"/>
        <v>1708.88</v>
      </c>
      <c r="H102" s="389">
        <v>1555.35</v>
      </c>
      <c r="I102" s="389">
        <v>153.53</v>
      </c>
      <c r="J102" s="389">
        <v>0</v>
      </c>
      <c r="K102" s="389"/>
      <c r="L102" s="386">
        <f t="shared" si="5"/>
        <v>0</v>
      </c>
      <c r="M102" s="389"/>
      <c r="N102" s="389">
        <v>0</v>
      </c>
    </row>
    <row r="103" ht="12" spans="1:14">
      <c r="A103" s="389" t="s">
        <v>50</v>
      </c>
      <c r="B103" s="389" t="s">
        <v>54</v>
      </c>
      <c r="C103" s="389" t="s">
        <v>54</v>
      </c>
      <c r="D103" s="389" t="s">
        <v>194</v>
      </c>
      <c r="E103" s="307" t="s">
        <v>57</v>
      </c>
      <c r="F103" s="386">
        <f t="shared" si="3"/>
        <v>816.23</v>
      </c>
      <c r="G103" s="386">
        <f t="shared" si="4"/>
        <v>816.23</v>
      </c>
      <c r="H103" s="389">
        <v>791.16</v>
      </c>
      <c r="I103" s="389">
        <v>25.07</v>
      </c>
      <c r="J103" s="389">
        <v>0</v>
      </c>
      <c r="K103" s="389"/>
      <c r="L103" s="386">
        <f t="shared" si="5"/>
        <v>0</v>
      </c>
      <c r="M103" s="389"/>
      <c r="N103" s="389">
        <v>0</v>
      </c>
    </row>
    <row r="104" ht="12" spans="1:14">
      <c r="A104" s="389" t="s">
        <v>50</v>
      </c>
      <c r="B104" s="389" t="s">
        <v>54</v>
      </c>
      <c r="C104" s="389" t="s">
        <v>58</v>
      </c>
      <c r="D104" s="389" t="s">
        <v>194</v>
      </c>
      <c r="E104" s="307" t="s">
        <v>59</v>
      </c>
      <c r="F104" s="386">
        <f t="shared" si="3"/>
        <v>892.65</v>
      </c>
      <c r="G104" s="386">
        <f t="shared" si="4"/>
        <v>892.65</v>
      </c>
      <c r="H104" s="389">
        <v>764.19</v>
      </c>
      <c r="I104" s="389">
        <v>128.46</v>
      </c>
      <c r="J104" s="389">
        <v>0</v>
      </c>
      <c r="K104" s="389"/>
      <c r="L104" s="386">
        <f t="shared" si="5"/>
        <v>0</v>
      </c>
      <c r="M104" s="389"/>
      <c r="N104" s="389">
        <v>0</v>
      </c>
    </row>
    <row r="105" ht="12" spans="1:14">
      <c r="A105" s="389"/>
      <c r="B105" s="389"/>
      <c r="C105" s="389"/>
      <c r="D105" s="389" t="s">
        <v>144</v>
      </c>
      <c r="E105" s="307" t="s">
        <v>145</v>
      </c>
      <c r="F105" s="386">
        <f t="shared" si="3"/>
        <v>1152.6</v>
      </c>
      <c r="G105" s="386">
        <f t="shared" si="4"/>
        <v>1152.6</v>
      </c>
      <c r="H105" s="389">
        <v>1103.72</v>
      </c>
      <c r="I105" s="389">
        <v>48.88</v>
      </c>
      <c r="J105" s="389">
        <v>0</v>
      </c>
      <c r="K105" s="389"/>
      <c r="L105" s="386">
        <f t="shared" si="5"/>
        <v>0</v>
      </c>
      <c r="M105" s="389"/>
      <c r="N105" s="389">
        <v>0</v>
      </c>
    </row>
    <row r="106" ht="12" spans="1:14">
      <c r="A106" s="389" t="s">
        <v>50</v>
      </c>
      <c r="B106" s="389" t="s">
        <v>54</v>
      </c>
      <c r="C106" s="389" t="s">
        <v>54</v>
      </c>
      <c r="D106" s="389" t="s">
        <v>195</v>
      </c>
      <c r="E106" s="307" t="s">
        <v>57</v>
      </c>
      <c r="F106" s="386">
        <f t="shared" si="3"/>
        <v>761.64</v>
      </c>
      <c r="G106" s="386">
        <f t="shared" si="4"/>
        <v>761.64</v>
      </c>
      <c r="H106" s="389">
        <v>734.64</v>
      </c>
      <c r="I106" s="389">
        <v>27</v>
      </c>
      <c r="J106" s="389">
        <v>0</v>
      </c>
      <c r="K106" s="389"/>
      <c r="L106" s="386">
        <f t="shared" si="5"/>
        <v>0</v>
      </c>
      <c r="M106" s="389"/>
      <c r="N106" s="389">
        <v>0</v>
      </c>
    </row>
    <row r="107" ht="12" spans="1:14">
      <c r="A107" s="389" t="s">
        <v>50</v>
      </c>
      <c r="B107" s="389" t="s">
        <v>54</v>
      </c>
      <c r="C107" s="389" t="s">
        <v>58</v>
      </c>
      <c r="D107" s="389" t="s">
        <v>195</v>
      </c>
      <c r="E107" s="307" t="s">
        <v>59</v>
      </c>
      <c r="F107" s="386">
        <f t="shared" si="3"/>
        <v>390.96</v>
      </c>
      <c r="G107" s="386">
        <f t="shared" si="4"/>
        <v>390.96</v>
      </c>
      <c r="H107" s="389">
        <v>369.08</v>
      </c>
      <c r="I107" s="389">
        <v>21.88</v>
      </c>
      <c r="J107" s="389">
        <v>0</v>
      </c>
      <c r="K107" s="389"/>
      <c r="L107" s="386">
        <f t="shared" si="5"/>
        <v>0</v>
      </c>
      <c r="M107" s="389"/>
      <c r="N107" s="389">
        <v>0</v>
      </c>
    </row>
    <row r="108" ht="12" spans="1:14">
      <c r="A108" s="389"/>
      <c r="B108" s="389"/>
      <c r="C108" s="389"/>
      <c r="D108" s="389" t="s">
        <v>146</v>
      </c>
      <c r="E108" s="307" t="s">
        <v>147</v>
      </c>
      <c r="F108" s="386">
        <f t="shared" si="3"/>
        <v>246.79</v>
      </c>
      <c r="G108" s="386">
        <f t="shared" si="4"/>
        <v>246.79</v>
      </c>
      <c r="H108" s="389">
        <v>226.51</v>
      </c>
      <c r="I108" s="389">
        <v>20.28</v>
      </c>
      <c r="J108" s="389">
        <v>0</v>
      </c>
      <c r="K108" s="389"/>
      <c r="L108" s="386">
        <f t="shared" si="5"/>
        <v>0</v>
      </c>
      <c r="M108" s="389"/>
      <c r="N108" s="389">
        <v>0</v>
      </c>
    </row>
    <row r="109" ht="12" spans="1:14">
      <c r="A109" s="389" t="s">
        <v>50</v>
      </c>
      <c r="B109" s="389" t="s">
        <v>54</v>
      </c>
      <c r="C109" s="389" t="s">
        <v>54</v>
      </c>
      <c r="D109" s="389" t="s">
        <v>196</v>
      </c>
      <c r="E109" s="307" t="s">
        <v>57</v>
      </c>
      <c r="F109" s="386">
        <f t="shared" si="3"/>
        <v>145.78</v>
      </c>
      <c r="G109" s="386">
        <f t="shared" si="4"/>
        <v>145.78</v>
      </c>
      <c r="H109" s="389">
        <v>131.18</v>
      </c>
      <c r="I109" s="389">
        <v>14.6</v>
      </c>
      <c r="J109" s="389">
        <v>0</v>
      </c>
      <c r="K109" s="389"/>
      <c r="L109" s="386">
        <f t="shared" si="5"/>
        <v>0</v>
      </c>
      <c r="M109" s="389"/>
      <c r="N109" s="389">
        <v>0</v>
      </c>
    </row>
    <row r="110" ht="12" spans="1:14">
      <c r="A110" s="389" t="s">
        <v>50</v>
      </c>
      <c r="B110" s="389" t="s">
        <v>54</v>
      </c>
      <c r="C110" s="389" t="s">
        <v>58</v>
      </c>
      <c r="D110" s="389" t="s">
        <v>196</v>
      </c>
      <c r="E110" s="307" t="s">
        <v>59</v>
      </c>
      <c r="F110" s="386">
        <f t="shared" si="3"/>
        <v>101.01</v>
      </c>
      <c r="G110" s="386">
        <f t="shared" si="4"/>
        <v>101.01</v>
      </c>
      <c r="H110" s="389">
        <v>95.33</v>
      </c>
      <c r="I110" s="389">
        <v>5.68</v>
      </c>
      <c r="J110" s="389">
        <v>0</v>
      </c>
      <c r="K110" s="389"/>
      <c r="L110" s="386">
        <f t="shared" si="5"/>
        <v>0</v>
      </c>
      <c r="M110" s="389"/>
      <c r="N110" s="389">
        <v>0</v>
      </c>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zoomScale="80" zoomScaleNormal="80" workbookViewId="0">
      <selection activeCell="M16" sqref="M16"/>
    </sheetView>
  </sheetViews>
  <sheetFormatPr defaultColWidth="8.875" defaultRowHeight="11.25"/>
  <cols>
    <col min="1" max="1" width="14.375" style="325" customWidth="1"/>
    <col min="2" max="2" width="18.125" style="325" customWidth="1"/>
    <col min="3" max="3" width="11.625" style="326" customWidth="1"/>
    <col min="4" max="4" width="21.25" style="326" customWidth="1"/>
    <col min="5" max="5" width="10.625" style="326" customWidth="1"/>
    <col min="6" max="6" width="6.75" style="326" customWidth="1"/>
    <col min="7" max="7" width="10.25" style="326" customWidth="1"/>
    <col min="8" max="8" width="13.125" style="326" customWidth="1"/>
    <col min="9" max="9" width="10" style="326" customWidth="1"/>
    <col min="10" max="10" width="10.125" style="326" customWidth="1"/>
    <col min="11" max="11" width="10.625" style="326" customWidth="1"/>
    <col min="12" max="12" width="7.25" style="326" customWidth="1"/>
    <col min="13" max="13" width="7.5" style="326" customWidth="1"/>
    <col min="14" max="32" width="9" style="326"/>
    <col min="33" max="16384" width="8.875" style="326"/>
  </cols>
  <sheetData>
    <row r="1" ht="18" customHeight="1" spans="11:11">
      <c r="K1" s="237" t="s">
        <v>197</v>
      </c>
    </row>
    <row r="2" ht="28.5" customHeight="1" spans="1:21">
      <c r="A2" s="327" t="s">
        <v>198</v>
      </c>
      <c r="B2" s="327"/>
      <c r="C2" s="327"/>
      <c r="D2" s="327"/>
      <c r="E2" s="327"/>
      <c r="F2" s="327"/>
      <c r="G2" s="327"/>
      <c r="H2" s="327"/>
      <c r="I2" s="327"/>
      <c r="J2" s="327"/>
      <c r="K2" s="327"/>
      <c r="L2" s="327"/>
      <c r="M2" s="327"/>
      <c r="N2" s="372"/>
      <c r="O2" s="372"/>
      <c r="P2" s="372"/>
      <c r="Q2" s="372"/>
      <c r="R2" s="372"/>
      <c r="S2" s="372"/>
      <c r="T2" s="372"/>
      <c r="U2" s="372"/>
    </row>
    <row r="3" s="322" customFormat="1" ht="15" customHeight="1" spans="1:21">
      <c r="A3" s="328" t="s">
        <v>150</v>
      </c>
      <c r="B3" s="328"/>
      <c r="C3" s="328"/>
      <c r="D3" s="329"/>
      <c r="E3" s="329"/>
      <c r="F3" s="329"/>
      <c r="G3" s="330"/>
      <c r="H3" s="330"/>
      <c r="I3" s="373"/>
      <c r="J3" s="373"/>
      <c r="K3" s="374" t="s">
        <v>3</v>
      </c>
      <c r="L3" s="374"/>
      <c r="M3" s="374"/>
      <c r="N3" s="373"/>
      <c r="O3" s="373"/>
      <c r="P3" s="373"/>
      <c r="Q3" s="373"/>
      <c r="R3" s="373"/>
      <c r="S3" s="373"/>
      <c r="T3" s="373"/>
      <c r="U3" s="373"/>
    </row>
    <row r="4" s="323" customFormat="1" ht="22.9" customHeight="1" spans="1:13">
      <c r="A4" s="331" t="s">
        <v>199</v>
      </c>
      <c r="B4" s="331"/>
      <c r="C4" s="331"/>
      <c r="D4" s="332" t="s">
        <v>200</v>
      </c>
      <c r="E4" s="332"/>
      <c r="F4" s="332"/>
      <c r="G4" s="332"/>
      <c r="H4" s="332"/>
      <c r="I4" s="332"/>
      <c r="J4" s="332"/>
      <c r="K4" s="332"/>
      <c r="L4" s="332"/>
      <c r="M4" s="375"/>
    </row>
    <row r="5" s="323" customFormat="1" ht="22.9" customHeight="1" spans="1:13">
      <c r="A5" s="331" t="s">
        <v>201</v>
      </c>
      <c r="B5" s="331"/>
      <c r="C5" s="333" t="s">
        <v>202</v>
      </c>
      <c r="D5" s="334" t="s">
        <v>203</v>
      </c>
      <c r="E5" s="335" t="s">
        <v>9</v>
      </c>
      <c r="F5" s="336" t="s">
        <v>11</v>
      </c>
      <c r="G5" s="337" t="s">
        <v>10</v>
      </c>
      <c r="H5" s="337"/>
      <c r="I5" s="337"/>
      <c r="J5" s="337"/>
      <c r="K5" s="337"/>
      <c r="L5" s="337"/>
      <c r="M5" s="376"/>
    </row>
    <row r="6" s="323" customFormat="1" ht="22.9" customHeight="1" spans="1:13">
      <c r="A6" s="331"/>
      <c r="B6" s="331"/>
      <c r="C6" s="333"/>
      <c r="D6" s="334"/>
      <c r="E6" s="335"/>
      <c r="F6" s="336"/>
      <c r="G6" s="338" t="s">
        <v>13</v>
      </c>
      <c r="H6" s="339"/>
      <c r="I6" s="377" t="s">
        <v>204</v>
      </c>
      <c r="J6" s="378" t="s">
        <v>15</v>
      </c>
      <c r="K6" s="378" t="s">
        <v>16</v>
      </c>
      <c r="L6" s="378" t="s">
        <v>205</v>
      </c>
      <c r="M6" s="379" t="s">
        <v>17</v>
      </c>
    </row>
    <row r="7" s="323" customFormat="1" ht="22.9" customHeight="1" spans="1:21">
      <c r="A7" s="331"/>
      <c r="B7" s="331"/>
      <c r="C7" s="333"/>
      <c r="D7" s="334"/>
      <c r="E7" s="335"/>
      <c r="F7" s="336"/>
      <c r="G7" s="340" t="s">
        <v>18</v>
      </c>
      <c r="H7" s="341" t="s">
        <v>19</v>
      </c>
      <c r="I7" s="377"/>
      <c r="J7" s="380"/>
      <c r="K7" s="380"/>
      <c r="L7" s="380"/>
      <c r="M7" s="379"/>
      <c r="N7" s="372"/>
      <c r="O7" s="372"/>
      <c r="P7" s="372"/>
      <c r="Q7" s="372"/>
      <c r="R7" s="372"/>
      <c r="S7" s="372"/>
      <c r="T7" s="372"/>
      <c r="U7" s="372"/>
    </row>
    <row r="8" s="324" customFormat="1" ht="15.75" customHeight="1" spans="1:21">
      <c r="A8" s="336" t="s">
        <v>13</v>
      </c>
      <c r="B8" s="342" t="s">
        <v>18</v>
      </c>
      <c r="C8" s="343">
        <f>C9+C10+C12</f>
        <v>76672.04</v>
      </c>
      <c r="D8" s="344" t="s">
        <v>206</v>
      </c>
      <c r="E8" s="345"/>
      <c r="F8" s="345"/>
      <c r="G8" s="345"/>
      <c r="H8" s="345"/>
      <c r="I8" s="345"/>
      <c r="J8" s="345"/>
      <c r="K8" s="345"/>
      <c r="L8" s="345"/>
      <c r="M8" s="381"/>
      <c r="N8" s="382"/>
      <c r="O8" s="382"/>
      <c r="P8" s="382"/>
      <c r="Q8" s="382"/>
      <c r="R8" s="382"/>
      <c r="S8" s="382"/>
      <c r="T8" s="382"/>
      <c r="U8" s="382"/>
    </row>
    <row r="9" s="324" customFormat="1" ht="15.75" customHeight="1" spans="1:21">
      <c r="A9" s="336"/>
      <c r="B9" s="342" t="s">
        <v>21</v>
      </c>
      <c r="C9" s="343">
        <v>76076.04</v>
      </c>
      <c r="D9" s="346" t="s">
        <v>207</v>
      </c>
      <c r="E9" s="345"/>
      <c r="F9" s="345"/>
      <c r="G9" s="345"/>
      <c r="H9" s="347"/>
      <c r="I9" s="347"/>
      <c r="J9" s="347"/>
      <c r="K9" s="347"/>
      <c r="L9" s="347"/>
      <c r="M9" s="381"/>
      <c r="N9" s="382"/>
      <c r="O9" s="382"/>
      <c r="P9" s="382"/>
      <c r="Q9" s="382"/>
      <c r="R9" s="382"/>
      <c r="S9" s="382"/>
      <c r="T9" s="382"/>
      <c r="U9" s="382"/>
    </row>
    <row r="10" s="324" customFormat="1" ht="15.75" customHeight="1" spans="1:21">
      <c r="A10" s="336"/>
      <c r="B10" s="342" t="s">
        <v>23</v>
      </c>
      <c r="C10" s="343">
        <v>250</v>
      </c>
      <c r="D10" s="346" t="s">
        <v>208</v>
      </c>
      <c r="E10" s="345"/>
      <c r="F10" s="345"/>
      <c r="G10" s="345"/>
      <c r="H10" s="347"/>
      <c r="I10" s="347"/>
      <c r="J10" s="347"/>
      <c r="K10" s="347"/>
      <c r="L10" s="347"/>
      <c r="M10" s="381"/>
      <c r="N10" s="382"/>
      <c r="O10" s="382"/>
      <c r="P10" s="382"/>
      <c r="Q10" s="382"/>
      <c r="R10" s="382"/>
      <c r="S10" s="382"/>
      <c r="T10" s="382"/>
      <c r="U10" s="382"/>
    </row>
    <row r="11" s="324" customFormat="1" ht="15.75" customHeight="1" spans="1:21">
      <c r="A11" s="336"/>
      <c r="B11" s="342" t="s">
        <v>25</v>
      </c>
      <c r="C11" s="343"/>
      <c r="D11" s="346" t="s">
        <v>209</v>
      </c>
      <c r="E11" s="345"/>
      <c r="F11" s="345"/>
      <c r="G11" s="345"/>
      <c r="H11" s="347"/>
      <c r="I11" s="347"/>
      <c r="J11" s="347"/>
      <c r="K11" s="347"/>
      <c r="L11" s="347"/>
      <c r="M11" s="381"/>
      <c r="N11" s="382"/>
      <c r="O11" s="382"/>
      <c r="P11" s="382"/>
      <c r="Q11" s="382"/>
      <c r="R11" s="382"/>
      <c r="S11" s="382"/>
      <c r="T11" s="382"/>
      <c r="U11" s="382"/>
    </row>
    <row r="12" s="324" customFormat="1" ht="15.75" customHeight="1" spans="1:21">
      <c r="A12" s="336"/>
      <c r="B12" s="342" t="s">
        <v>27</v>
      </c>
      <c r="C12" s="343">
        <v>346</v>
      </c>
      <c r="D12" s="346" t="s">
        <v>210</v>
      </c>
      <c r="E12" s="348">
        <f>F12+G12+I12+J12+K12+L12+M12</f>
        <v>98603.17</v>
      </c>
      <c r="F12" s="345"/>
      <c r="G12" s="343">
        <v>76672.04</v>
      </c>
      <c r="H12" s="347">
        <v>76076.04</v>
      </c>
      <c r="I12" s="347"/>
      <c r="J12" s="347">
        <v>3449.63</v>
      </c>
      <c r="K12" s="347">
        <v>18306.5</v>
      </c>
      <c r="L12" s="347"/>
      <c r="M12" s="381">
        <v>175</v>
      </c>
      <c r="N12" s="382"/>
      <c r="O12" s="382"/>
      <c r="P12" s="382"/>
      <c r="Q12" s="382"/>
      <c r="R12" s="382"/>
      <c r="S12" s="382"/>
      <c r="T12" s="382"/>
      <c r="U12" s="382"/>
    </row>
    <row r="13" s="324" customFormat="1" ht="15.75" customHeight="1" spans="1:21">
      <c r="A13" s="336"/>
      <c r="B13" s="342" t="s">
        <v>29</v>
      </c>
      <c r="C13" s="343"/>
      <c r="D13" s="346" t="s">
        <v>211</v>
      </c>
      <c r="E13" s="345"/>
      <c r="F13" s="345"/>
      <c r="G13" s="345"/>
      <c r="H13" s="347"/>
      <c r="I13" s="347"/>
      <c r="J13" s="347"/>
      <c r="K13" s="347"/>
      <c r="L13" s="347"/>
      <c r="M13" s="381"/>
      <c r="N13" s="382"/>
      <c r="O13" s="382"/>
      <c r="P13" s="382"/>
      <c r="Q13" s="382"/>
      <c r="R13" s="382"/>
      <c r="S13" s="382"/>
      <c r="T13" s="382"/>
      <c r="U13" s="382"/>
    </row>
    <row r="14" s="324" customFormat="1" ht="15.75" customHeight="1" spans="1:21">
      <c r="A14" s="349" t="s">
        <v>14</v>
      </c>
      <c r="B14" s="349"/>
      <c r="C14" s="343">
        <v>11530</v>
      </c>
      <c r="D14" s="346" t="s">
        <v>212</v>
      </c>
      <c r="E14" s="345"/>
      <c r="F14" s="345"/>
      <c r="G14" s="345"/>
      <c r="H14" s="347"/>
      <c r="I14" s="347"/>
      <c r="J14" s="347"/>
      <c r="K14" s="347"/>
      <c r="L14" s="347"/>
      <c r="M14" s="381"/>
      <c r="N14" s="382"/>
      <c r="O14" s="382"/>
      <c r="P14" s="382"/>
      <c r="Q14" s="382"/>
      <c r="R14" s="382"/>
      <c r="S14" s="382"/>
      <c r="T14" s="382"/>
      <c r="U14" s="382"/>
    </row>
    <row r="15" s="324" customFormat="1" ht="15.75" customHeight="1" spans="1:21">
      <c r="A15" s="350" t="s">
        <v>15</v>
      </c>
      <c r="B15" s="351"/>
      <c r="C15" s="348">
        <v>3449.63</v>
      </c>
      <c r="D15" s="344" t="s">
        <v>213</v>
      </c>
      <c r="E15" s="345"/>
      <c r="F15" s="345"/>
      <c r="G15" s="345"/>
      <c r="H15" s="347"/>
      <c r="I15" s="347"/>
      <c r="J15" s="347"/>
      <c r="K15" s="347"/>
      <c r="L15" s="347"/>
      <c r="M15" s="381"/>
      <c r="N15" s="382"/>
      <c r="O15" s="382"/>
      <c r="P15" s="382"/>
      <c r="Q15" s="382"/>
      <c r="R15" s="382"/>
      <c r="S15" s="382"/>
      <c r="T15" s="382"/>
      <c r="U15" s="382"/>
    </row>
    <row r="16" s="324" customFormat="1" ht="15.75" customHeight="1" spans="1:21">
      <c r="A16" s="352" t="s">
        <v>16</v>
      </c>
      <c r="B16" s="353"/>
      <c r="C16" s="348">
        <v>18306.5</v>
      </c>
      <c r="D16" s="344" t="s">
        <v>214</v>
      </c>
      <c r="E16" s="345"/>
      <c r="F16" s="345"/>
      <c r="G16" s="345"/>
      <c r="H16" s="347"/>
      <c r="I16" s="347"/>
      <c r="J16" s="347"/>
      <c r="K16" s="347"/>
      <c r="L16" s="347"/>
      <c r="M16" s="381"/>
      <c r="N16" s="382"/>
      <c r="O16" s="382"/>
      <c r="P16" s="382"/>
      <c r="Q16" s="382"/>
      <c r="R16" s="382"/>
      <c r="S16" s="382"/>
      <c r="T16" s="382"/>
      <c r="U16" s="382"/>
    </row>
    <row r="17" s="324" customFormat="1" ht="15.75" customHeight="1" spans="1:21">
      <c r="A17" s="352" t="s">
        <v>205</v>
      </c>
      <c r="B17" s="353"/>
      <c r="C17" s="354"/>
      <c r="D17" s="346" t="s">
        <v>215</v>
      </c>
      <c r="E17" s="345"/>
      <c r="F17" s="345"/>
      <c r="G17" s="345"/>
      <c r="H17" s="347"/>
      <c r="I17" s="347"/>
      <c r="J17" s="347"/>
      <c r="K17" s="347"/>
      <c r="L17" s="347"/>
      <c r="M17" s="381"/>
      <c r="N17" s="382"/>
      <c r="O17" s="382"/>
      <c r="P17" s="382"/>
      <c r="Q17" s="382"/>
      <c r="R17" s="382"/>
      <c r="S17" s="382"/>
      <c r="T17" s="382"/>
      <c r="U17" s="382"/>
    </row>
    <row r="18" s="324" customFormat="1" ht="15.75" customHeight="1" spans="1:21">
      <c r="A18" s="355" t="s">
        <v>17</v>
      </c>
      <c r="B18" s="356"/>
      <c r="C18" s="354">
        <v>175</v>
      </c>
      <c r="D18" s="344" t="s">
        <v>216</v>
      </c>
      <c r="E18" s="345"/>
      <c r="F18" s="345"/>
      <c r="G18" s="345"/>
      <c r="H18" s="347"/>
      <c r="I18" s="347"/>
      <c r="J18" s="347"/>
      <c r="K18" s="347"/>
      <c r="L18" s="347"/>
      <c r="M18" s="381"/>
      <c r="N18" s="382"/>
      <c r="O18" s="382"/>
      <c r="P18" s="382"/>
      <c r="Q18" s="382"/>
      <c r="R18" s="382"/>
      <c r="S18" s="382"/>
      <c r="T18" s="382"/>
      <c r="U18" s="382"/>
    </row>
    <row r="19" s="324" customFormat="1" ht="15.75" customHeight="1" spans="3:21">
      <c r="C19" s="354"/>
      <c r="D19" s="344" t="s">
        <v>217</v>
      </c>
      <c r="E19" s="345">
        <f>F19+G19+I19+J19+K19+L19+M19</f>
        <v>11530</v>
      </c>
      <c r="F19" s="345"/>
      <c r="G19" s="345"/>
      <c r="H19" s="347"/>
      <c r="I19" s="347">
        <v>11530</v>
      </c>
      <c r="J19" s="347"/>
      <c r="K19" s="347"/>
      <c r="L19" s="347"/>
      <c r="M19" s="381"/>
      <c r="N19" s="382"/>
      <c r="O19" s="382"/>
      <c r="P19" s="382"/>
      <c r="Q19" s="382"/>
      <c r="R19" s="382"/>
      <c r="S19" s="382"/>
      <c r="T19" s="382"/>
      <c r="U19" s="382"/>
    </row>
    <row r="20" s="324" customFormat="1" ht="15.75" customHeight="1" spans="1:21">
      <c r="A20" s="357"/>
      <c r="B20" s="358"/>
      <c r="C20" s="354"/>
      <c r="D20" s="346" t="s">
        <v>218</v>
      </c>
      <c r="E20" s="345"/>
      <c r="F20" s="345"/>
      <c r="G20" s="345"/>
      <c r="H20" s="345"/>
      <c r="I20" s="345"/>
      <c r="J20" s="345"/>
      <c r="K20" s="345"/>
      <c r="L20" s="345"/>
      <c r="M20" s="345"/>
      <c r="N20" s="382"/>
      <c r="O20" s="382"/>
      <c r="P20" s="382"/>
      <c r="Q20" s="382"/>
      <c r="R20" s="382"/>
      <c r="S20" s="382"/>
      <c r="T20" s="382"/>
      <c r="U20" s="382"/>
    </row>
    <row r="21" s="324" customFormat="1" ht="15.75" customHeight="1" spans="1:21">
      <c r="A21" s="359"/>
      <c r="B21" s="360"/>
      <c r="C21" s="354"/>
      <c r="D21" s="346" t="s">
        <v>219</v>
      </c>
      <c r="E21" s="345"/>
      <c r="F21" s="345"/>
      <c r="G21" s="345"/>
      <c r="H21" s="345"/>
      <c r="I21" s="345"/>
      <c r="J21" s="345"/>
      <c r="K21" s="345"/>
      <c r="L21" s="345"/>
      <c r="M21" s="381"/>
      <c r="N21" s="382"/>
      <c r="O21" s="382"/>
      <c r="P21" s="382"/>
      <c r="Q21" s="382"/>
      <c r="R21" s="382"/>
      <c r="S21" s="382"/>
      <c r="T21" s="382"/>
      <c r="U21" s="382"/>
    </row>
    <row r="22" s="324" customFormat="1" ht="24.75" customHeight="1" spans="1:21">
      <c r="A22" s="359"/>
      <c r="B22" s="360"/>
      <c r="C22" s="354"/>
      <c r="D22" s="346" t="s">
        <v>220</v>
      </c>
      <c r="E22" s="345"/>
      <c r="F22" s="345"/>
      <c r="G22" s="345"/>
      <c r="H22" s="345"/>
      <c r="I22" s="345"/>
      <c r="J22" s="345"/>
      <c r="K22" s="345"/>
      <c r="L22" s="345"/>
      <c r="M22" s="381"/>
      <c r="N22" s="382"/>
      <c r="O22" s="382"/>
      <c r="P22" s="382"/>
      <c r="Q22" s="382"/>
      <c r="R22" s="382"/>
      <c r="S22" s="382"/>
      <c r="T22" s="382"/>
      <c r="U22" s="382"/>
    </row>
    <row r="23" s="324" customFormat="1" ht="15.75" customHeight="1" spans="1:21">
      <c r="A23" s="361"/>
      <c r="B23" s="361"/>
      <c r="C23" s="362"/>
      <c r="D23" s="346" t="s">
        <v>221</v>
      </c>
      <c r="E23" s="345"/>
      <c r="F23" s="345"/>
      <c r="G23" s="345"/>
      <c r="H23" s="345"/>
      <c r="I23" s="345"/>
      <c r="J23" s="345"/>
      <c r="K23" s="345"/>
      <c r="L23" s="345"/>
      <c r="M23" s="381"/>
      <c r="N23" s="382"/>
      <c r="O23" s="382"/>
      <c r="P23" s="382"/>
      <c r="Q23" s="382"/>
      <c r="R23" s="382"/>
      <c r="S23" s="382"/>
      <c r="T23" s="382"/>
      <c r="U23" s="382"/>
    </row>
    <row r="24" s="324" customFormat="1" ht="15.75" customHeight="1" spans="1:21">
      <c r="A24" s="363"/>
      <c r="B24" s="364"/>
      <c r="C24" s="362"/>
      <c r="D24" s="346" t="s">
        <v>222</v>
      </c>
      <c r="E24" s="345"/>
      <c r="F24" s="345"/>
      <c r="G24" s="345"/>
      <c r="H24" s="345"/>
      <c r="I24" s="345"/>
      <c r="J24" s="345"/>
      <c r="K24" s="345"/>
      <c r="L24" s="345"/>
      <c r="M24" s="381"/>
      <c r="N24" s="382"/>
      <c r="O24" s="382"/>
      <c r="P24" s="382"/>
      <c r="Q24" s="382"/>
      <c r="R24" s="382"/>
      <c r="S24" s="382"/>
      <c r="T24" s="382"/>
      <c r="U24" s="382"/>
    </row>
    <row r="25" s="324" customFormat="1" ht="15.75" customHeight="1" spans="1:21">
      <c r="A25" s="363"/>
      <c r="B25" s="364"/>
      <c r="C25" s="362"/>
      <c r="D25" s="346" t="s">
        <v>223</v>
      </c>
      <c r="E25" s="345"/>
      <c r="F25" s="345"/>
      <c r="G25" s="345"/>
      <c r="H25" s="345"/>
      <c r="I25" s="345"/>
      <c r="J25" s="345"/>
      <c r="K25" s="345"/>
      <c r="L25" s="345"/>
      <c r="M25" s="381"/>
      <c r="N25" s="382"/>
      <c r="O25" s="382"/>
      <c r="P25" s="382"/>
      <c r="Q25" s="382"/>
      <c r="R25" s="382"/>
      <c r="S25" s="382"/>
      <c r="T25" s="382"/>
      <c r="U25" s="382"/>
    </row>
    <row r="26" s="324" customFormat="1" ht="23.25" customHeight="1" spans="1:21">
      <c r="A26" s="363"/>
      <c r="B26" s="364"/>
      <c r="C26" s="362"/>
      <c r="D26" s="346" t="s">
        <v>224</v>
      </c>
      <c r="E26" s="345"/>
      <c r="F26" s="345"/>
      <c r="G26" s="345"/>
      <c r="H26" s="345"/>
      <c r="I26" s="345"/>
      <c r="J26" s="345"/>
      <c r="K26" s="345"/>
      <c r="L26" s="345"/>
      <c r="M26" s="381"/>
      <c r="N26" s="382"/>
      <c r="O26" s="382"/>
      <c r="P26" s="382"/>
      <c r="Q26" s="382"/>
      <c r="R26" s="382"/>
      <c r="S26" s="382"/>
      <c r="T26" s="382"/>
      <c r="U26" s="382"/>
    </row>
    <row r="27" s="324" customFormat="1" ht="15.75" customHeight="1" spans="1:21">
      <c r="A27" s="363"/>
      <c r="B27" s="364"/>
      <c r="C27" s="362"/>
      <c r="D27" s="346" t="s">
        <v>225</v>
      </c>
      <c r="E27" s="345"/>
      <c r="F27" s="345"/>
      <c r="G27" s="345"/>
      <c r="H27" s="345"/>
      <c r="I27" s="345"/>
      <c r="J27" s="345"/>
      <c r="K27" s="345"/>
      <c r="L27" s="345"/>
      <c r="M27" s="381"/>
      <c r="N27" s="382"/>
      <c r="O27" s="382"/>
      <c r="P27" s="382"/>
      <c r="Q27" s="382"/>
      <c r="R27" s="382"/>
      <c r="S27" s="382"/>
      <c r="T27" s="382"/>
      <c r="U27" s="382"/>
    </row>
    <row r="28" s="324" customFormat="1" ht="23.25" customHeight="1" spans="1:21">
      <c r="A28" s="363"/>
      <c r="B28" s="364"/>
      <c r="C28" s="362"/>
      <c r="D28" s="346" t="s">
        <v>226</v>
      </c>
      <c r="E28" s="345"/>
      <c r="F28" s="345"/>
      <c r="G28" s="345"/>
      <c r="H28" s="345"/>
      <c r="I28" s="345"/>
      <c r="J28" s="345"/>
      <c r="K28" s="345"/>
      <c r="L28" s="345"/>
      <c r="M28" s="381"/>
      <c r="N28" s="382"/>
      <c r="O28" s="382"/>
      <c r="P28" s="382"/>
      <c r="Q28" s="382"/>
      <c r="R28" s="382"/>
      <c r="S28" s="382"/>
      <c r="T28" s="382"/>
      <c r="U28" s="382"/>
    </row>
    <row r="29" s="324" customFormat="1" ht="22.5" customHeight="1" spans="1:21">
      <c r="A29" s="363"/>
      <c r="B29" s="364"/>
      <c r="C29" s="362"/>
      <c r="D29" s="346" t="s">
        <v>227</v>
      </c>
      <c r="E29" s="345"/>
      <c r="F29" s="345"/>
      <c r="G29" s="345"/>
      <c r="H29" s="345"/>
      <c r="I29" s="345"/>
      <c r="J29" s="345"/>
      <c r="K29" s="345"/>
      <c r="L29" s="345"/>
      <c r="M29" s="381"/>
      <c r="N29" s="382"/>
      <c r="O29" s="382"/>
      <c r="P29" s="382"/>
      <c r="Q29" s="382"/>
      <c r="R29" s="382"/>
      <c r="S29" s="382"/>
      <c r="T29" s="382"/>
      <c r="U29" s="382"/>
    </row>
    <row r="30" s="324" customFormat="1" ht="15.75" customHeight="1" spans="1:21">
      <c r="A30" s="363"/>
      <c r="B30" s="364"/>
      <c r="C30" s="362"/>
      <c r="D30" s="346" t="s">
        <v>228</v>
      </c>
      <c r="E30" s="345"/>
      <c r="F30" s="345"/>
      <c r="G30" s="345"/>
      <c r="H30" s="345"/>
      <c r="I30" s="345"/>
      <c r="J30" s="345"/>
      <c r="K30" s="345"/>
      <c r="L30" s="345"/>
      <c r="M30" s="381"/>
      <c r="N30" s="382"/>
      <c r="O30" s="382"/>
      <c r="P30" s="382"/>
      <c r="Q30" s="382"/>
      <c r="R30" s="382"/>
      <c r="S30" s="382"/>
      <c r="T30" s="382"/>
      <c r="U30" s="382"/>
    </row>
    <row r="31" s="324" customFormat="1" ht="15.75" customHeight="1" spans="1:21">
      <c r="A31" s="363"/>
      <c r="B31" s="364"/>
      <c r="C31" s="362"/>
      <c r="D31" s="346" t="s">
        <v>229</v>
      </c>
      <c r="E31" s="345"/>
      <c r="F31" s="345"/>
      <c r="G31" s="345"/>
      <c r="H31" s="345"/>
      <c r="I31" s="345"/>
      <c r="J31" s="345"/>
      <c r="K31" s="345"/>
      <c r="L31" s="345"/>
      <c r="M31" s="381"/>
      <c r="N31" s="382"/>
      <c r="O31" s="382"/>
      <c r="P31" s="382"/>
      <c r="Q31" s="382"/>
      <c r="R31" s="382"/>
      <c r="S31" s="382"/>
      <c r="T31" s="382"/>
      <c r="U31" s="382"/>
    </row>
    <row r="32" s="324" customFormat="1" ht="15.75" customHeight="1" spans="1:21">
      <c r="A32" s="365" t="s">
        <v>32</v>
      </c>
      <c r="B32" s="366"/>
      <c r="C32" s="348">
        <f>C8+C14+C15+C16+C18</f>
        <v>110133.17</v>
      </c>
      <c r="D32" s="346" t="s">
        <v>230</v>
      </c>
      <c r="E32" s="345"/>
      <c r="F32" s="345"/>
      <c r="G32" s="345"/>
      <c r="H32" s="345"/>
      <c r="I32" s="345"/>
      <c r="J32" s="345"/>
      <c r="K32" s="345"/>
      <c r="L32" s="345"/>
      <c r="M32" s="381"/>
      <c r="N32" s="382"/>
      <c r="O32" s="382"/>
      <c r="P32" s="382"/>
      <c r="Q32" s="382"/>
      <c r="R32" s="382"/>
      <c r="S32" s="382"/>
      <c r="T32" s="382"/>
      <c r="U32" s="382"/>
    </row>
    <row r="33" s="324" customFormat="1" ht="15.75" customHeight="1" spans="3:21">
      <c r="C33" s="343"/>
      <c r="D33" s="346" t="s">
        <v>231</v>
      </c>
      <c r="E33" s="345"/>
      <c r="F33" s="345"/>
      <c r="G33" s="345"/>
      <c r="H33" s="345"/>
      <c r="I33" s="345"/>
      <c r="J33" s="345"/>
      <c r="K33" s="345"/>
      <c r="L33" s="345"/>
      <c r="M33" s="381"/>
      <c r="N33" s="382"/>
      <c r="O33" s="382"/>
      <c r="P33" s="382"/>
      <c r="Q33" s="382"/>
      <c r="R33" s="382"/>
      <c r="S33" s="382"/>
      <c r="T33" s="382"/>
      <c r="U33" s="382"/>
    </row>
    <row r="34" s="324" customFormat="1" ht="15.75" customHeight="1" spans="1:21">
      <c r="A34" s="355" t="s">
        <v>33</v>
      </c>
      <c r="B34" s="356"/>
      <c r="C34" s="367"/>
      <c r="D34" s="346" t="s">
        <v>232</v>
      </c>
      <c r="E34" s="345"/>
      <c r="F34" s="345"/>
      <c r="G34" s="345"/>
      <c r="H34" s="345"/>
      <c r="I34" s="345"/>
      <c r="J34" s="345"/>
      <c r="K34" s="345"/>
      <c r="L34" s="345"/>
      <c r="M34" s="381"/>
      <c r="N34" s="382"/>
      <c r="O34" s="382"/>
      <c r="P34" s="382"/>
      <c r="Q34" s="382"/>
      <c r="R34" s="382"/>
      <c r="S34" s="382"/>
      <c r="T34" s="382"/>
      <c r="U34" s="382"/>
    </row>
    <row r="35" s="324" customFormat="1" ht="15.75" customHeight="1" spans="1:21">
      <c r="A35" s="368"/>
      <c r="B35" s="369"/>
      <c r="C35" s="367"/>
      <c r="D35" s="346" t="s">
        <v>233</v>
      </c>
      <c r="E35" s="345"/>
      <c r="F35" s="345"/>
      <c r="G35" s="345"/>
      <c r="H35" s="345"/>
      <c r="I35" s="345"/>
      <c r="J35" s="345"/>
      <c r="K35" s="345"/>
      <c r="L35" s="345"/>
      <c r="M35" s="381"/>
      <c r="N35" s="382"/>
      <c r="O35" s="382"/>
      <c r="P35" s="382"/>
      <c r="Q35" s="382"/>
      <c r="R35" s="382"/>
      <c r="S35" s="382"/>
      <c r="T35" s="382"/>
      <c r="U35" s="382"/>
    </row>
    <row r="36" s="324" customFormat="1" ht="15.75" customHeight="1" spans="1:21">
      <c r="A36" s="331" t="s">
        <v>234</v>
      </c>
      <c r="B36" s="331"/>
      <c r="C36" s="343">
        <f>C32+C34</f>
        <v>110133.17</v>
      </c>
      <c r="D36" s="370" t="s">
        <v>235</v>
      </c>
      <c r="E36" s="343">
        <f>SUM(E8:E35)</f>
        <v>110133.17</v>
      </c>
      <c r="F36" s="343">
        <f t="shared" ref="F36:M36" si="0">SUM(F8:F35)</f>
        <v>0</v>
      </c>
      <c r="G36" s="343">
        <f t="shared" si="0"/>
        <v>76672.04</v>
      </c>
      <c r="H36" s="343">
        <f t="shared" si="0"/>
        <v>76076.04</v>
      </c>
      <c r="I36" s="343">
        <f t="shared" si="0"/>
        <v>11530</v>
      </c>
      <c r="J36" s="343">
        <f t="shared" si="0"/>
        <v>3449.63</v>
      </c>
      <c r="K36" s="343">
        <f t="shared" si="0"/>
        <v>18306.5</v>
      </c>
      <c r="L36" s="343">
        <f t="shared" si="0"/>
        <v>0</v>
      </c>
      <c r="M36" s="343">
        <f t="shared" si="0"/>
        <v>175</v>
      </c>
      <c r="N36" s="382"/>
      <c r="O36" s="382"/>
      <c r="P36" s="382"/>
      <c r="Q36" s="382"/>
      <c r="R36" s="382"/>
      <c r="S36" s="382"/>
      <c r="T36" s="382"/>
      <c r="U36" s="382"/>
    </row>
    <row r="37" s="323" customFormat="1" ht="14.25" spans="1:4">
      <c r="A37" s="371"/>
      <c r="B37" s="371"/>
      <c r="D37" s="372"/>
    </row>
    <row r="38" s="323" customFormat="1" ht="14.25" spans="1:2">
      <c r="A38" s="371"/>
      <c r="B38" s="371"/>
    </row>
    <row r="39" s="323" customFormat="1" ht="14.25" spans="1:2">
      <c r="A39" s="371"/>
      <c r="B39" s="371"/>
    </row>
    <row r="40" s="323" customFormat="1" ht="14.25" spans="1:2">
      <c r="A40" s="371"/>
      <c r="B40" s="371"/>
    </row>
    <row r="41" s="323" customFormat="1" ht="14.25" spans="1:2">
      <c r="A41" s="371"/>
      <c r="B41" s="371"/>
    </row>
    <row r="42" s="323" customFormat="1" ht="14.25" spans="1:2">
      <c r="A42" s="371"/>
      <c r="B42" s="371"/>
    </row>
    <row r="43" s="323" customFormat="1" ht="14.25" spans="1:2">
      <c r="A43" s="371"/>
      <c r="B43" s="371"/>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8"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6"/>
  <sheetViews>
    <sheetView showGridLines="0" showZeros="0" workbookViewId="0">
      <selection activeCell="K17" sqref="K17"/>
    </sheetView>
  </sheetViews>
  <sheetFormatPr defaultColWidth="7" defaultRowHeight="12"/>
  <cols>
    <col min="1" max="3" width="4.375" style="298" customWidth="1"/>
    <col min="4" max="4" width="8.625" style="298" customWidth="1"/>
    <col min="5" max="5" width="20.625" style="177" customWidth="1"/>
    <col min="6" max="6" width="9.875" style="177" customWidth="1"/>
    <col min="7" max="7" width="10.5" style="177" customWidth="1"/>
    <col min="8" max="10" width="10.625" style="177" customWidth="1"/>
    <col min="11" max="11" width="8.375" style="177" customWidth="1"/>
    <col min="12" max="12" width="11.375" style="177" customWidth="1"/>
    <col min="13" max="13" width="5.5" style="177" customWidth="1"/>
    <col min="14" max="14" width="8.875" style="177" customWidth="1"/>
    <col min="15" max="16384" width="7" style="177"/>
  </cols>
  <sheetData>
    <row r="1" ht="24" customHeight="1" spans="13:14">
      <c r="M1" s="313" t="s">
        <v>236</v>
      </c>
      <c r="N1" s="313"/>
    </row>
    <row r="2" ht="24" customHeight="1" spans="1:14">
      <c r="A2" s="213" t="s">
        <v>237</v>
      </c>
      <c r="B2" s="213"/>
      <c r="C2" s="213"/>
      <c r="D2" s="213"/>
      <c r="E2" s="213"/>
      <c r="F2" s="213"/>
      <c r="G2" s="213"/>
      <c r="H2" s="213"/>
      <c r="I2" s="213"/>
      <c r="J2" s="213"/>
      <c r="K2" s="213"/>
      <c r="L2" s="213"/>
      <c r="M2" s="213"/>
      <c r="N2" s="213"/>
    </row>
    <row r="3" ht="15" customHeight="1" spans="1:14">
      <c r="A3" s="214" t="s">
        <v>2</v>
      </c>
      <c r="B3" s="214"/>
      <c r="C3" s="214"/>
      <c r="D3" s="214"/>
      <c r="E3" s="214"/>
      <c r="F3" s="214"/>
      <c r="G3" s="216"/>
      <c r="H3" s="216"/>
      <c r="I3" s="216"/>
      <c r="J3" s="216"/>
      <c r="K3" s="216"/>
      <c r="L3" s="216"/>
      <c r="M3" s="231" t="s">
        <v>3</v>
      </c>
      <c r="N3" s="231"/>
    </row>
    <row r="4" ht="16.5" customHeight="1" spans="1:14">
      <c r="A4" s="299" t="s">
        <v>151</v>
      </c>
      <c r="B4" s="300"/>
      <c r="C4" s="301"/>
      <c r="D4" s="302" t="s">
        <v>39</v>
      </c>
      <c r="E4" s="193" t="s">
        <v>152</v>
      </c>
      <c r="F4" s="188" t="s">
        <v>41</v>
      </c>
      <c r="G4" s="220" t="s">
        <v>153</v>
      </c>
      <c r="H4" s="220"/>
      <c r="I4" s="220"/>
      <c r="J4" s="220"/>
      <c r="K4" s="220"/>
      <c r="L4" s="314" t="s">
        <v>154</v>
      </c>
      <c r="M4" s="315"/>
      <c r="N4" s="316"/>
    </row>
    <row r="5" ht="14.25" customHeight="1" spans="1:14">
      <c r="A5" s="303" t="s">
        <v>42</v>
      </c>
      <c r="B5" s="304" t="s">
        <v>43</v>
      </c>
      <c r="C5" s="304" t="s">
        <v>44</v>
      </c>
      <c r="D5" s="305"/>
      <c r="E5" s="221"/>
      <c r="F5" s="188"/>
      <c r="G5" s="193" t="s">
        <v>18</v>
      </c>
      <c r="H5" s="193" t="s">
        <v>155</v>
      </c>
      <c r="I5" s="208" t="s">
        <v>156</v>
      </c>
      <c r="J5" s="208" t="s">
        <v>157</v>
      </c>
      <c r="K5" s="193" t="s">
        <v>158</v>
      </c>
      <c r="L5" s="188" t="s">
        <v>18</v>
      </c>
      <c r="M5" s="188" t="s">
        <v>159</v>
      </c>
      <c r="N5" s="188" t="s">
        <v>160</v>
      </c>
    </row>
    <row r="6" ht="30.75" customHeight="1" spans="1:14">
      <c r="A6" s="303"/>
      <c r="B6" s="304"/>
      <c r="C6" s="304"/>
      <c r="D6" s="306"/>
      <c r="E6" s="195"/>
      <c r="F6" s="188"/>
      <c r="G6" s="195"/>
      <c r="H6" s="195"/>
      <c r="I6" s="209"/>
      <c r="J6" s="209"/>
      <c r="K6" s="195"/>
      <c r="L6" s="188"/>
      <c r="M6" s="188"/>
      <c r="N6" s="188"/>
    </row>
    <row r="7" ht="20.1" customHeight="1" spans="1:14">
      <c r="A7" s="307" t="s">
        <v>45</v>
      </c>
      <c r="B7" s="304" t="s">
        <v>45</v>
      </c>
      <c r="C7" s="304" t="s">
        <v>45</v>
      </c>
      <c r="D7" s="304"/>
      <c r="E7" s="191" t="s">
        <v>45</v>
      </c>
      <c r="F7" s="188">
        <v>1</v>
      </c>
      <c r="G7" s="188">
        <v>2</v>
      </c>
      <c r="H7" s="188">
        <v>3</v>
      </c>
      <c r="I7" s="188">
        <v>4</v>
      </c>
      <c r="J7" s="188">
        <v>5</v>
      </c>
      <c r="K7" s="188">
        <v>6</v>
      </c>
      <c r="L7" s="188">
        <v>7</v>
      </c>
      <c r="M7" s="188">
        <v>8</v>
      </c>
      <c r="N7" s="188">
        <v>9</v>
      </c>
    </row>
    <row r="8" ht="24.6" customHeight="1" spans="1:14">
      <c r="A8" s="308"/>
      <c r="B8" s="223"/>
      <c r="C8" s="309"/>
      <c r="D8" s="310"/>
      <c r="E8" s="311" t="s">
        <v>9</v>
      </c>
      <c r="F8" s="228">
        <f>G8+N8</f>
        <v>76672.04</v>
      </c>
      <c r="G8" s="228">
        <f>H8+I8+J8</f>
        <v>67333.04</v>
      </c>
      <c r="H8" s="312">
        <v>53505</v>
      </c>
      <c r="I8" s="312">
        <v>9474</v>
      </c>
      <c r="J8" s="312">
        <v>4354.04</v>
      </c>
      <c r="K8" s="228"/>
      <c r="L8" s="228">
        <v>9339</v>
      </c>
      <c r="M8" s="228"/>
      <c r="N8" s="228">
        <v>9339</v>
      </c>
    </row>
    <row r="9" ht="24.6" customHeight="1" spans="1:14">
      <c r="A9" s="308" t="s">
        <v>50</v>
      </c>
      <c r="B9" s="223"/>
      <c r="C9" s="309"/>
      <c r="D9" s="310"/>
      <c r="E9" s="311" t="s">
        <v>238</v>
      </c>
      <c r="F9" s="228">
        <f t="shared" ref="F9:F72" si="0">G9+N9</f>
        <v>76672.04</v>
      </c>
      <c r="G9" s="228">
        <f t="shared" ref="G9:G72" si="1">H9+I9+J9</f>
        <v>67333.04</v>
      </c>
      <c r="H9" s="312">
        <v>53505</v>
      </c>
      <c r="I9" s="312">
        <v>9474</v>
      </c>
      <c r="J9" s="312">
        <v>4354.04</v>
      </c>
      <c r="K9" s="317"/>
      <c r="L9" s="318">
        <v>9339</v>
      </c>
      <c r="M9" s="318"/>
      <c r="N9" s="318">
        <v>9339</v>
      </c>
    </row>
    <row r="10" ht="24.6" customHeight="1" spans="1:14">
      <c r="A10" s="308"/>
      <c r="B10" s="223" t="s">
        <v>51</v>
      </c>
      <c r="C10" s="309"/>
      <c r="D10" s="310"/>
      <c r="E10" s="311" t="s">
        <v>239</v>
      </c>
      <c r="F10" s="228">
        <f t="shared" si="0"/>
        <v>402.23</v>
      </c>
      <c r="G10" s="228">
        <f t="shared" si="1"/>
        <v>402.23</v>
      </c>
      <c r="H10" s="312">
        <v>297.19</v>
      </c>
      <c r="I10" s="312">
        <v>24</v>
      </c>
      <c r="J10" s="312">
        <v>81.04</v>
      </c>
      <c r="K10" s="317"/>
      <c r="L10" s="317">
        <v>0</v>
      </c>
      <c r="M10" s="317"/>
      <c r="N10" s="317">
        <v>0</v>
      </c>
    </row>
    <row r="11" ht="24.6" customHeight="1" spans="1:14">
      <c r="A11" s="308"/>
      <c r="B11" s="223"/>
      <c r="C11" s="309" t="s">
        <v>51</v>
      </c>
      <c r="D11" s="310"/>
      <c r="E11" s="311" t="s">
        <v>53</v>
      </c>
      <c r="F11" s="228">
        <f t="shared" si="0"/>
        <v>194.82</v>
      </c>
      <c r="G11" s="228">
        <f t="shared" si="1"/>
        <v>194.82</v>
      </c>
      <c r="H11" s="312">
        <v>105.78</v>
      </c>
      <c r="I11" s="312">
        <v>24</v>
      </c>
      <c r="J11" s="312">
        <v>65.04</v>
      </c>
      <c r="K11" s="317"/>
      <c r="L11" s="317">
        <v>0</v>
      </c>
      <c r="M11" s="317"/>
      <c r="N11" s="317">
        <v>0</v>
      </c>
    </row>
    <row r="12" ht="24.6" customHeight="1" spans="1:14">
      <c r="A12" s="308"/>
      <c r="B12" s="223"/>
      <c r="C12" s="309"/>
      <c r="D12" s="310">
        <v>307001</v>
      </c>
      <c r="E12" s="311" t="s">
        <v>240</v>
      </c>
      <c r="F12" s="228">
        <f t="shared" si="0"/>
        <v>194.82</v>
      </c>
      <c r="G12" s="228">
        <f t="shared" si="1"/>
        <v>194.82</v>
      </c>
      <c r="H12" s="312">
        <v>105.78</v>
      </c>
      <c r="I12" s="312">
        <v>24</v>
      </c>
      <c r="J12" s="312">
        <v>65.04</v>
      </c>
      <c r="K12" s="317"/>
      <c r="L12" s="317">
        <v>0</v>
      </c>
      <c r="M12" s="317"/>
      <c r="N12" s="317">
        <v>0</v>
      </c>
    </row>
    <row r="13" ht="24.6" customHeight="1" spans="1:14">
      <c r="A13" s="308" t="s">
        <v>241</v>
      </c>
      <c r="B13" s="223" t="s">
        <v>242</v>
      </c>
      <c r="C13" s="309" t="s">
        <v>242</v>
      </c>
      <c r="D13" s="310" t="s">
        <v>243</v>
      </c>
      <c r="E13" s="311" t="s">
        <v>244</v>
      </c>
      <c r="F13" s="228">
        <f t="shared" si="0"/>
        <v>194.82</v>
      </c>
      <c r="G13" s="228">
        <f t="shared" si="1"/>
        <v>194.82</v>
      </c>
      <c r="H13" s="312">
        <v>105.78</v>
      </c>
      <c r="I13" s="312">
        <v>24</v>
      </c>
      <c r="J13" s="312">
        <v>65.04</v>
      </c>
      <c r="K13" s="317"/>
      <c r="L13" s="317">
        <v>0</v>
      </c>
      <c r="M13" s="317"/>
      <c r="N13" s="317">
        <v>0</v>
      </c>
    </row>
    <row r="14" ht="24.6" customHeight="1" spans="1:14">
      <c r="A14" s="308"/>
      <c r="B14" s="223"/>
      <c r="C14" s="309" t="s">
        <v>54</v>
      </c>
      <c r="D14" s="310"/>
      <c r="E14" s="311" t="s">
        <v>55</v>
      </c>
      <c r="F14" s="228">
        <f t="shared" si="0"/>
        <v>16</v>
      </c>
      <c r="G14" s="228">
        <f t="shared" si="1"/>
        <v>16</v>
      </c>
      <c r="H14" s="312">
        <v>0</v>
      </c>
      <c r="I14" s="312">
        <v>0</v>
      </c>
      <c r="J14" s="312">
        <v>16</v>
      </c>
      <c r="K14" s="232"/>
      <c r="L14" s="232">
        <v>0</v>
      </c>
      <c r="M14" s="232"/>
      <c r="N14" s="232">
        <v>0</v>
      </c>
    </row>
    <row r="15" ht="24.6" customHeight="1" spans="1:14">
      <c r="A15" s="308"/>
      <c r="B15" s="223"/>
      <c r="C15" s="309"/>
      <c r="D15" s="310">
        <v>307001</v>
      </c>
      <c r="E15" s="311" t="s">
        <v>240</v>
      </c>
      <c r="F15" s="228">
        <f t="shared" si="0"/>
        <v>16</v>
      </c>
      <c r="G15" s="228">
        <f t="shared" si="1"/>
        <v>16</v>
      </c>
      <c r="H15" s="312">
        <v>0</v>
      </c>
      <c r="I15" s="312">
        <v>0</v>
      </c>
      <c r="J15" s="312">
        <v>16</v>
      </c>
      <c r="K15" s="232"/>
      <c r="L15" s="232">
        <v>0</v>
      </c>
      <c r="M15" s="232"/>
      <c r="N15" s="232">
        <v>0</v>
      </c>
    </row>
    <row r="16" ht="24.6" customHeight="1" spans="1:14">
      <c r="A16" s="308" t="s">
        <v>241</v>
      </c>
      <c r="B16" s="223" t="s">
        <v>242</v>
      </c>
      <c r="C16" s="309" t="s">
        <v>245</v>
      </c>
      <c r="D16" s="310" t="s">
        <v>243</v>
      </c>
      <c r="E16" s="311" t="s">
        <v>246</v>
      </c>
      <c r="F16" s="228">
        <f t="shared" si="0"/>
        <v>16</v>
      </c>
      <c r="G16" s="228">
        <f t="shared" si="1"/>
        <v>16</v>
      </c>
      <c r="H16" s="312">
        <v>0</v>
      </c>
      <c r="I16" s="312">
        <v>0</v>
      </c>
      <c r="J16" s="312">
        <v>16</v>
      </c>
      <c r="K16" s="232"/>
      <c r="L16" s="232">
        <v>0</v>
      </c>
      <c r="M16" s="232"/>
      <c r="N16" s="232">
        <v>0</v>
      </c>
    </row>
    <row r="17" ht="24.6" customHeight="1" spans="1:14">
      <c r="A17" s="308"/>
      <c r="B17" s="223"/>
      <c r="C17" s="309" t="s">
        <v>58</v>
      </c>
      <c r="D17" s="310"/>
      <c r="E17" s="311" t="s">
        <v>89</v>
      </c>
      <c r="F17" s="228">
        <f t="shared" si="0"/>
        <v>191.41</v>
      </c>
      <c r="G17" s="228">
        <f t="shared" si="1"/>
        <v>191.41</v>
      </c>
      <c r="H17" s="312">
        <v>191.41</v>
      </c>
      <c r="I17" s="312">
        <v>0</v>
      </c>
      <c r="J17" s="312">
        <v>0</v>
      </c>
      <c r="K17" s="232"/>
      <c r="L17" s="319"/>
      <c r="M17" s="319"/>
      <c r="N17" s="319"/>
    </row>
    <row r="18" ht="24.6" customHeight="1" spans="1:14">
      <c r="A18" s="308"/>
      <c r="B18" s="223"/>
      <c r="C18" s="309"/>
      <c r="D18" s="310">
        <v>307011</v>
      </c>
      <c r="E18" s="311" t="s">
        <v>247</v>
      </c>
      <c r="F18" s="228">
        <f t="shared" si="0"/>
        <v>191.41</v>
      </c>
      <c r="G18" s="228">
        <f t="shared" si="1"/>
        <v>191.41</v>
      </c>
      <c r="H18" s="312">
        <v>191.41</v>
      </c>
      <c r="I18" s="312">
        <v>0</v>
      </c>
      <c r="J18" s="312">
        <v>0</v>
      </c>
      <c r="K18" s="232"/>
      <c r="L18" s="319"/>
      <c r="M18" s="319"/>
      <c r="N18" s="319"/>
    </row>
    <row r="19" ht="24.6" customHeight="1" spans="1:14">
      <c r="A19" s="308" t="s">
        <v>241</v>
      </c>
      <c r="B19" s="223" t="s">
        <v>242</v>
      </c>
      <c r="C19" s="309" t="s">
        <v>248</v>
      </c>
      <c r="D19" s="310" t="s">
        <v>243</v>
      </c>
      <c r="E19" s="311" t="s">
        <v>249</v>
      </c>
      <c r="F19" s="228">
        <f t="shared" si="0"/>
        <v>191.41</v>
      </c>
      <c r="G19" s="228">
        <f t="shared" si="1"/>
        <v>191.41</v>
      </c>
      <c r="H19" s="312">
        <v>191.41</v>
      </c>
      <c r="I19" s="312">
        <v>0</v>
      </c>
      <c r="J19" s="312">
        <v>0</v>
      </c>
      <c r="K19" s="232"/>
      <c r="L19" s="319"/>
      <c r="M19" s="319"/>
      <c r="N19" s="319"/>
    </row>
    <row r="20" ht="24.6" customHeight="1" spans="1:14">
      <c r="A20" s="308"/>
      <c r="B20" s="223" t="s">
        <v>54</v>
      </c>
      <c r="C20" s="309"/>
      <c r="D20" s="310"/>
      <c r="E20" s="311" t="s">
        <v>250</v>
      </c>
      <c r="F20" s="228">
        <f t="shared" si="0"/>
        <v>72264.05</v>
      </c>
      <c r="G20" s="228">
        <f t="shared" si="1"/>
        <v>64925.05</v>
      </c>
      <c r="H20" s="312">
        <v>51964.22</v>
      </c>
      <c r="I20" s="312">
        <v>9224.83</v>
      </c>
      <c r="J20" s="312">
        <v>3736</v>
      </c>
      <c r="K20" s="232"/>
      <c r="L20" s="319">
        <v>7339</v>
      </c>
      <c r="M20" s="319"/>
      <c r="N20" s="319">
        <v>7339</v>
      </c>
    </row>
    <row r="21" ht="24.6" customHeight="1" spans="1:14">
      <c r="A21" s="308"/>
      <c r="B21" s="223"/>
      <c r="C21" s="309" t="s">
        <v>51</v>
      </c>
      <c r="D21" s="310"/>
      <c r="E21" s="311" t="s">
        <v>56</v>
      </c>
      <c r="F21" s="228">
        <f t="shared" si="0"/>
        <v>6902.75</v>
      </c>
      <c r="G21" s="228">
        <f t="shared" si="1"/>
        <v>563.75</v>
      </c>
      <c r="H21" s="312">
        <v>224.75</v>
      </c>
      <c r="I21" s="312">
        <v>69</v>
      </c>
      <c r="J21" s="312">
        <v>270</v>
      </c>
      <c r="K21" s="232"/>
      <c r="L21" s="319">
        <v>6339</v>
      </c>
      <c r="M21" s="319"/>
      <c r="N21" s="319">
        <v>6339</v>
      </c>
    </row>
    <row r="22" ht="24.6" customHeight="1" spans="1:14">
      <c r="A22" s="308"/>
      <c r="B22" s="223"/>
      <c r="C22" s="309"/>
      <c r="D22" s="310">
        <v>307001</v>
      </c>
      <c r="E22" s="311" t="s">
        <v>240</v>
      </c>
      <c r="F22" s="228">
        <f t="shared" si="0"/>
        <v>6454</v>
      </c>
      <c r="G22" s="228">
        <f t="shared" si="1"/>
        <v>115</v>
      </c>
      <c r="H22" s="312">
        <v>50</v>
      </c>
      <c r="I22" s="312">
        <v>65</v>
      </c>
      <c r="J22" s="312">
        <v>0</v>
      </c>
      <c r="K22" s="232"/>
      <c r="L22" s="319">
        <v>6339</v>
      </c>
      <c r="M22" s="319"/>
      <c r="N22" s="319">
        <v>6339</v>
      </c>
    </row>
    <row r="23" ht="24.6" customHeight="1" spans="1:14">
      <c r="A23" s="308" t="s">
        <v>241</v>
      </c>
      <c r="B23" s="223" t="s">
        <v>245</v>
      </c>
      <c r="C23" s="309" t="s">
        <v>242</v>
      </c>
      <c r="D23" s="310" t="s">
        <v>243</v>
      </c>
      <c r="E23" s="311" t="s">
        <v>251</v>
      </c>
      <c r="F23" s="228">
        <f t="shared" si="0"/>
        <v>6454</v>
      </c>
      <c r="G23" s="228">
        <f t="shared" si="1"/>
        <v>115</v>
      </c>
      <c r="H23" s="312">
        <v>50</v>
      </c>
      <c r="I23" s="312">
        <v>65</v>
      </c>
      <c r="J23" s="312">
        <v>0</v>
      </c>
      <c r="K23" s="232"/>
      <c r="L23" s="319">
        <v>6339</v>
      </c>
      <c r="M23" s="319"/>
      <c r="N23" s="319">
        <v>6339</v>
      </c>
    </row>
    <row r="24" ht="24.6" customHeight="1" spans="1:14">
      <c r="A24" s="308"/>
      <c r="B24" s="223"/>
      <c r="C24" s="309"/>
      <c r="D24" s="310">
        <v>307007</v>
      </c>
      <c r="E24" s="311" t="s">
        <v>252</v>
      </c>
      <c r="F24" s="228">
        <f t="shared" si="0"/>
        <v>448.75</v>
      </c>
      <c r="G24" s="228">
        <f t="shared" si="1"/>
        <v>448.75</v>
      </c>
      <c r="H24" s="312">
        <v>174.75</v>
      </c>
      <c r="I24" s="312">
        <v>4</v>
      </c>
      <c r="J24" s="312">
        <v>270</v>
      </c>
      <c r="K24" s="232"/>
      <c r="L24" s="319">
        <v>0</v>
      </c>
      <c r="M24" s="319"/>
      <c r="N24" s="319">
        <v>0</v>
      </c>
    </row>
    <row r="25" ht="24.6" customHeight="1" spans="1:14">
      <c r="A25" s="308" t="s">
        <v>241</v>
      </c>
      <c r="B25" s="223" t="s">
        <v>245</v>
      </c>
      <c r="C25" s="309" t="s">
        <v>242</v>
      </c>
      <c r="D25" s="310" t="s">
        <v>243</v>
      </c>
      <c r="E25" s="311" t="s">
        <v>251</v>
      </c>
      <c r="F25" s="228">
        <f t="shared" si="0"/>
        <v>448.75</v>
      </c>
      <c r="G25" s="228">
        <f t="shared" si="1"/>
        <v>448.75</v>
      </c>
      <c r="H25" s="312">
        <v>174.75</v>
      </c>
      <c r="I25" s="312">
        <v>4</v>
      </c>
      <c r="J25" s="312">
        <v>270</v>
      </c>
      <c r="K25" s="232"/>
      <c r="L25" s="319">
        <v>0</v>
      </c>
      <c r="M25" s="319"/>
      <c r="N25" s="319">
        <v>0</v>
      </c>
    </row>
    <row r="26" ht="24.6" customHeight="1" spans="1:14">
      <c r="A26" s="308"/>
      <c r="B26" s="223"/>
      <c r="C26" s="309" t="s">
        <v>54</v>
      </c>
      <c r="D26" s="310"/>
      <c r="E26" s="311" t="s">
        <v>57</v>
      </c>
      <c r="F26" s="228">
        <f t="shared" si="0"/>
        <v>26967.08</v>
      </c>
      <c r="G26" s="228">
        <f t="shared" si="1"/>
        <v>25967.08</v>
      </c>
      <c r="H26" s="312">
        <v>22258.25</v>
      </c>
      <c r="I26" s="312">
        <v>3705.83</v>
      </c>
      <c r="J26" s="312">
        <v>3</v>
      </c>
      <c r="K26" s="232"/>
      <c r="L26" s="319">
        <v>1000</v>
      </c>
      <c r="M26" s="319"/>
      <c r="N26" s="319">
        <v>1000</v>
      </c>
    </row>
    <row r="27" ht="24.6" customHeight="1" spans="1:14">
      <c r="A27" s="308"/>
      <c r="B27" s="223"/>
      <c r="C27" s="309"/>
      <c r="D27" s="310">
        <v>307001</v>
      </c>
      <c r="E27" s="311" t="s">
        <v>240</v>
      </c>
      <c r="F27" s="228">
        <f t="shared" si="0"/>
        <v>10780</v>
      </c>
      <c r="G27" s="228">
        <f t="shared" si="1"/>
        <v>9780</v>
      </c>
      <c r="H27" s="312">
        <v>6730</v>
      </c>
      <c r="I27" s="312">
        <v>3050</v>
      </c>
      <c r="J27" s="312">
        <v>0</v>
      </c>
      <c r="K27" s="232"/>
      <c r="L27" s="319">
        <v>1000</v>
      </c>
      <c r="M27" s="319"/>
      <c r="N27" s="319">
        <v>1000</v>
      </c>
    </row>
    <row r="28" ht="24.6" customHeight="1" spans="1:14">
      <c r="A28" s="308" t="s">
        <v>241</v>
      </c>
      <c r="B28" s="223" t="s">
        <v>245</v>
      </c>
      <c r="C28" s="309" t="s">
        <v>245</v>
      </c>
      <c r="D28" s="310" t="s">
        <v>243</v>
      </c>
      <c r="E28" s="311" t="s">
        <v>253</v>
      </c>
      <c r="F28" s="228">
        <f t="shared" si="0"/>
        <v>10780</v>
      </c>
      <c r="G28" s="228">
        <f t="shared" si="1"/>
        <v>9780</v>
      </c>
      <c r="H28" s="312">
        <v>6730</v>
      </c>
      <c r="I28" s="312">
        <v>3050</v>
      </c>
      <c r="J28" s="312">
        <v>0</v>
      </c>
      <c r="K28" s="232"/>
      <c r="L28" s="319">
        <v>1000</v>
      </c>
      <c r="M28" s="232"/>
      <c r="N28" s="319">
        <v>1000</v>
      </c>
    </row>
    <row r="29" ht="24.6" customHeight="1" spans="1:14">
      <c r="A29" s="308"/>
      <c r="B29" s="223"/>
      <c r="C29" s="309"/>
      <c r="D29" s="310">
        <v>307008</v>
      </c>
      <c r="E29" s="311" t="s">
        <v>254</v>
      </c>
      <c r="F29" s="228">
        <f t="shared" si="0"/>
        <v>543.09</v>
      </c>
      <c r="G29" s="228">
        <f t="shared" si="1"/>
        <v>543.09</v>
      </c>
      <c r="H29" s="312">
        <v>538.09</v>
      </c>
      <c r="I29" s="312">
        <v>2</v>
      </c>
      <c r="J29" s="312">
        <v>3</v>
      </c>
      <c r="K29" s="232"/>
      <c r="L29" s="232">
        <v>0</v>
      </c>
      <c r="M29" s="232"/>
      <c r="N29" s="232">
        <v>0</v>
      </c>
    </row>
    <row r="30" ht="24.6" customHeight="1" spans="1:14">
      <c r="A30" s="308" t="s">
        <v>241</v>
      </c>
      <c r="B30" s="223" t="s">
        <v>245</v>
      </c>
      <c r="C30" s="309" t="s">
        <v>245</v>
      </c>
      <c r="D30" s="310" t="s">
        <v>243</v>
      </c>
      <c r="E30" s="311" t="s">
        <v>253</v>
      </c>
      <c r="F30" s="228">
        <f t="shared" si="0"/>
        <v>543.09</v>
      </c>
      <c r="G30" s="228">
        <f t="shared" si="1"/>
        <v>543.09</v>
      </c>
      <c r="H30" s="312">
        <v>538.09</v>
      </c>
      <c r="I30" s="312">
        <v>2</v>
      </c>
      <c r="J30" s="312">
        <v>3</v>
      </c>
      <c r="K30" s="232"/>
      <c r="L30" s="232">
        <v>0</v>
      </c>
      <c r="M30" s="232"/>
      <c r="N30" s="232">
        <v>0</v>
      </c>
    </row>
    <row r="31" ht="24.6" customHeight="1" spans="1:14">
      <c r="A31" s="308"/>
      <c r="B31" s="223"/>
      <c r="C31" s="309"/>
      <c r="D31" s="310">
        <v>307060001</v>
      </c>
      <c r="E31" s="311" t="s">
        <v>255</v>
      </c>
      <c r="F31" s="228">
        <f t="shared" si="0"/>
        <v>2358.54</v>
      </c>
      <c r="G31" s="228">
        <f t="shared" si="1"/>
        <v>2358.54</v>
      </c>
      <c r="H31" s="312">
        <v>2240.5</v>
      </c>
      <c r="I31" s="312">
        <v>118.04</v>
      </c>
      <c r="J31" s="312">
        <v>0</v>
      </c>
      <c r="K31" s="232"/>
      <c r="L31" s="232">
        <v>0</v>
      </c>
      <c r="M31" s="232"/>
      <c r="N31" s="232">
        <v>0</v>
      </c>
    </row>
    <row r="32" ht="24.6" customHeight="1" spans="1:14">
      <c r="A32" s="308" t="s">
        <v>241</v>
      </c>
      <c r="B32" s="223" t="s">
        <v>245</v>
      </c>
      <c r="C32" s="309" t="s">
        <v>245</v>
      </c>
      <c r="D32" s="310" t="s">
        <v>243</v>
      </c>
      <c r="E32" s="311" t="s">
        <v>253</v>
      </c>
      <c r="F32" s="228">
        <f t="shared" si="0"/>
        <v>2358.54</v>
      </c>
      <c r="G32" s="228">
        <f t="shared" si="1"/>
        <v>2358.54</v>
      </c>
      <c r="H32" s="312">
        <v>2240.5</v>
      </c>
      <c r="I32" s="312">
        <v>118.04</v>
      </c>
      <c r="J32" s="312">
        <v>0</v>
      </c>
      <c r="K32" s="232"/>
      <c r="L32" s="232">
        <v>0</v>
      </c>
      <c r="M32" s="232"/>
      <c r="N32" s="232">
        <v>0</v>
      </c>
    </row>
    <row r="33" ht="24.6" customHeight="1" spans="1:14">
      <c r="A33" s="308"/>
      <c r="B33" s="223"/>
      <c r="C33" s="309"/>
      <c r="D33" s="310">
        <v>307061001</v>
      </c>
      <c r="E33" s="311" t="s">
        <v>256</v>
      </c>
      <c r="F33" s="228">
        <f t="shared" si="0"/>
        <v>1774.29</v>
      </c>
      <c r="G33" s="228">
        <f t="shared" si="1"/>
        <v>1774.29</v>
      </c>
      <c r="H33" s="312">
        <v>1768.61</v>
      </c>
      <c r="I33" s="312">
        <v>5.68</v>
      </c>
      <c r="J33" s="312">
        <v>0</v>
      </c>
      <c r="K33" s="232"/>
      <c r="L33" s="232">
        <v>0</v>
      </c>
      <c r="M33" s="232"/>
      <c r="N33" s="232">
        <v>0</v>
      </c>
    </row>
    <row r="34" ht="24.6" customHeight="1" spans="1:14">
      <c r="A34" s="308" t="s">
        <v>241</v>
      </c>
      <c r="B34" s="223" t="s">
        <v>245</v>
      </c>
      <c r="C34" s="309" t="s">
        <v>245</v>
      </c>
      <c r="D34" s="310" t="s">
        <v>243</v>
      </c>
      <c r="E34" s="311" t="s">
        <v>253</v>
      </c>
      <c r="F34" s="228">
        <f t="shared" si="0"/>
        <v>1774.29</v>
      </c>
      <c r="G34" s="228">
        <f t="shared" si="1"/>
        <v>1774.29</v>
      </c>
      <c r="H34" s="312">
        <v>1768.61</v>
      </c>
      <c r="I34" s="312">
        <v>5.68</v>
      </c>
      <c r="J34" s="312">
        <v>0</v>
      </c>
      <c r="K34" s="232"/>
      <c r="L34" s="232">
        <v>0</v>
      </c>
      <c r="M34" s="232"/>
      <c r="N34" s="232">
        <v>0</v>
      </c>
    </row>
    <row r="35" ht="24.6" customHeight="1" spans="1:14">
      <c r="A35" s="308"/>
      <c r="B35" s="223"/>
      <c r="C35" s="309"/>
      <c r="D35" s="310">
        <v>307062001</v>
      </c>
      <c r="E35" s="311" t="s">
        <v>257</v>
      </c>
      <c r="F35" s="228">
        <f t="shared" si="0"/>
        <v>1987.83</v>
      </c>
      <c r="G35" s="228">
        <f t="shared" si="1"/>
        <v>1987.83</v>
      </c>
      <c r="H35" s="312">
        <v>1987.83</v>
      </c>
      <c r="I35" s="312">
        <v>0</v>
      </c>
      <c r="J35" s="312">
        <v>0</v>
      </c>
      <c r="K35" s="232"/>
      <c r="L35" s="232">
        <v>0</v>
      </c>
      <c r="M35" s="232"/>
      <c r="N35" s="232">
        <v>0</v>
      </c>
    </row>
    <row r="36" ht="24.6" customHeight="1" spans="1:14">
      <c r="A36" s="308" t="s">
        <v>241</v>
      </c>
      <c r="B36" s="223" t="s">
        <v>245</v>
      </c>
      <c r="C36" s="309" t="s">
        <v>245</v>
      </c>
      <c r="D36" s="310" t="s">
        <v>243</v>
      </c>
      <c r="E36" s="311" t="s">
        <v>253</v>
      </c>
      <c r="F36" s="228">
        <f t="shared" si="0"/>
        <v>1987.83</v>
      </c>
      <c r="G36" s="228">
        <f t="shared" si="1"/>
        <v>1987.83</v>
      </c>
      <c r="H36" s="312">
        <v>1987.83</v>
      </c>
      <c r="I36" s="312">
        <v>0</v>
      </c>
      <c r="J36" s="312">
        <v>0</v>
      </c>
      <c r="K36" s="232"/>
      <c r="L36" s="232">
        <v>0</v>
      </c>
      <c r="M36" s="232"/>
      <c r="N36" s="232">
        <v>0</v>
      </c>
    </row>
    <row r="37" ht="24.6" customHeight="1" spans="1:14">
      <c r="A37" s="308"/>
      <c r="B37" s="223"/>
      <c r="C37" s="309"/>
      <c r="D37" s="310">
        <v>307063001</v>
      </c>
      <c r="E37" s="311" t="s">
        <v>258</v>
      </c>
      <c r="F37" s="228">
        <f t="shared" si="0"/>
        <v>788.56</v>
      </c>
      <c r="G37" s="228">
        <f t="shared" si="1"/>
        <v>788.56</v>
      </c>
      <c r="H37" s="312">
        <v>741.46</v>
      </c>
      <c r="I37" s="312">
        <v>47.1</v>
      </c>
      <c r="J37" s="312">
        <v>0</v>
      </c>
      <c r="K37" s="232"/>
      <c r="L37" s="232">
        <v>0</v>
      </c>
      <c r="M37" s="232"/>
      <c r="N37" s="232">
        <v>0</v>
      </c>
    </row>
    <row r="38" ht="24.6" customHeight="1" spans="1:14">
      <c r="A38" s="308" t="s">
        <v>241</v>
      </c>
      <c r="B38" s="223" t="s">
        <v>245</v>
      </c>
      <c r="C38" s="309" t="s">
        <v>245</v>
      </c>
      <c r="D38" s="310" t="s">
        <v>243</v>
      </c>
      <c r="E38" s="311" t="s">
        <v>253</v>
      </c>
      <c r="F38" s="228">
        <f t="shared" si="0"/>
        <v>788.56</v>
      </c>
      <c r="G38" s="228">
        <f t="shared" si="1"/>
        <v>788.56</v>
      </c>
      <c r="H38" s="312">
        <v>741.46</v>
      </c>
      <c r="I38" s="312">
        <v>47.1</v>
      </c>
      <c r="J38" s="312">
        <v>0</v>
      </c>
      <c r="K38" s="232"/>
      <c r="L38" s="232">
        <v>0</v>
      </c>
      <c r="M38" s="232"/>
      <c r="N38" s="232">
        <v>0</v>
      </c>
    </row>
    <row r="39" ht="24.6" customHeight="1" spans="1:14">
      <c r="A39" s="308"/>
      <c r="B39" s="223"/>
      <c r="C39" s="309"/>
      <c r="D39" s="310">
        <v>307064001</v>
      </c>
      <c r="E39" s="311" t="s">
        <v>259</v>
      </c>
      <c r="F39" s="228">
        <f t="shared" si="0"/>
        <v>692.01</v>
      </c>
      <c r="G39" s="228">
        <f t="shared" si="1"/>
        <v>692.01</v>
      </c>
      <c r="H39" s="312">
        <v>627.01</v>
      </c>
      <c r="I39" s="312">
        <v>65</v>
      </c>
      <c r="J39" s="312">
        <v>0</v>
      </c>
      <c r="K39" s="232"/>
      <c r="L39" s="232">
        <v>0</v>
      </c>
      <c r="M39" s="232"/>
      <c r="N39" s="232">
        <v>0</v>
      </c>
    </row>
    <row r="40" ht="24.6" customHeight="1" spans="1:14">
      <c r="A40" s="308" t="s">
        <v>241</v>
      </c>
      <c r="B40" s="223" t="s">
        <v>245</v>
      </c>
      <c r="C40" s="309" t="s">
        <v>245</v>
      </c>
      <c r="D40" s="310" t="s">
        <v>243</v>
      </c>
      <c r="E40" s="311" t="s">
        <v>253</v>
      </c>
      <c r="F40" s="228">
        <f t="shared" si="0"/>
        <v>692.01</v>
      </c>
      <c r="G40" s="228">
        <f t="shared" si="1"/>
        <v>692.01</v>
      </c>
      <c r="H40" s="312">
        <v>627.01</v>
      </c>
      <c r="I40" s="312">
        <v>65</v>
      </c>
      <c r="J40" s="312">
        <v>0</v>
      </c>
      <c r="K40" s="232"/>
      <c r="L40" s="232">
        <v>0</v>
      </c>
      <c r="M40" s="232"/>
      <c r="N40" s="232">
        <v>0</v>
      </c>
    </row>
    <row r="41" ht="24.6" customHeight="1" spans="1:14">
      <c r="A41" s="308"/>
      <c r="B41" s="223"/>
      <c r="C41" s="309"/>
      <c r="D41" s="310">
        <v>307065001</v>
      </c>
      <c r="E41" s="311" t="s">
        <v>260</v>
      </c>
      <c r="F41" s="228">
        <f t="shared" si="0"/>
        <v>1390.43</v>
      </c>
      <c r="G41" s="228">
        <f t="shared" si="1"/>
        <v>1390.43</v>
      </c>
      <c r="H41" s="312">
        <v>1381.59</v>
      </c>
      <c r="I41" s="312">
        <v>8.84</v>
      </c>
      <c r="J41" s="312">
        <v>0</v>
      </c>
      <c r="K41" s="232"/>
      <c r="L41" s="232">
        <v>0</v>
      </c>
      <c r="M41" s="232"/>
      <c r="N41" s="232">
        <v>0</v>
      </c>
    </row>
    <row r="42" ht="24.6" customHeight="1" spans="1:14">
      <c r="A42" s="308" t="s">
        <v>241</v>
      </c>
      <c r="B42" s="223" t="s">
        <v>245</v>
      </c>
      <c r="C42" s="309" t="s">
        <v>245</v>
      </c>
      <c r="D42" s="310" t="s">
        <v>243</v>
      </c>
      <c r="E42" s="311" t="s">
        <v>253</v>
      </c>
      <c r="F42" s="228">
        <f t="shared" si="0"/>
        <v>1390.43</v>
      </c>
      <c r="G42" s="228">
        <f t="shared" si="1"/>
        <v>1390.43</v>
      </c>
      <c r="H42" s="312">
        <v>1381.59</v>
      </c>
      <c r="I42" s="312">
        <v>8.84</v>
      </c>
      <c r="J42" s="312">
        <v>0</v>
      </c>
      <c r="K42" s="232"/>
      <c r="L42" s="232">
        <v>0</v>
      </c>
      <c r="M42" s="232"/>
      <c r="N42" s="232">
        <v>0</v>
      </c>
    </row>
    <row r="43" ht="24.6" customHeight="1" spans="1:14">
      <c r="A43" s="308"/>
      <c r="B43" s="223"/>
      <c r="C43" s="309"/>
      <c r="D43" s="310">
        <v>307066001</v>
      </c>
      <c r="E43" s="311" t="s">
        <v>261</v>
      </c>
      <c r="F43" s="228">
        <f t="shared" si="0"/>
        <v>596.08</v>
      </c>
      <c r="G43" s="228">
        <f t="shared" si="1"/>
        <v>596.08</v>
      </c>
      <c r="H43" s="312">
        <v>596.08</v>
      </c>
      <c r="I43" s="312">
        <v>0</v>
      </c>
      <c r="J43" s="312">
        <v>0</v>
      </c>
      <c r="K43" s="232"/>
      <c r="L43" s="232">
        <v>0</v>
      </c>
      <c r="M43" s="232"/>
      <c r="N43" s="232">
        <v>0</v>
      </c>
    </row>
    <row r="44" ht="24.6" customHeight="1" spans="1:14">
      <c r="A44" s="308" t="s">
        <v>241</v>
      </c>
      <c r="B44" s="223" t="s">
        <v>245</v>
      </c>
      <c r="C44" s="309" t="s">
        <v>245</v>
      </c>
      <c r="D44" s="310" t="s">
        <v>243</v>
      </c>
      <c r="E44" s="311" t="s">
        <v>253</v>
      </c>
      <c r="F44" s="228">
        <f t="shared" si="0"/>
        <v>596.08</v>
      </c>
      <c r="G44" s="228">
        <f t="shared" si="1"/>
        <v>596.08</v>
      </c>
      <c r="H44" s="312">
        <v>596.08</v>
      </c>
      <c r="I44" s="312">
        <v>0</v>
      </c>
      <c r="J44" s="312">
        <v>0</v>
      </c>
      <c r="K44" s="232"/>
      <c r="L44" s="232">
        <v>0</v>
      </c>
      <c r="M44" s="232"/>
      <c r="N44" s="232">
        <v>0</v>
      </c>
    </row>
    <row r="45" ht="24.6" customHeight="1" spans="1:14">
      <c r="A45" s="308"/>
      <c r="B45" s="223"/>
      <c r="C45" s="309"/>
      <c r="D45" s="310">
        <v>307067001</v>
      </c>
      <c r="E45" s="311" t="s">
        <v>262</v>
      </c>
      <c r="F45" s="228">
        <f t="shared" si="0"/>
        <v>483.22</v>
      </c>
      <c r="G45" s="228">
        <f t="shared" si="1"/>
        <v>483.22</v>
      </c>
      <c r="H45" s="312">
        <v>440.72</v>
      </c>
      <c r="I45" s="312">
        <v>42.5</v>
      </c>
      <c r="J45" s="312">
        <v>0</v>
      </c>
      <c r="K45" s="232"/>
      <c r="L45" s="232">
        <v>0</v>
      </c>
      <c r="M45" s="232"/>
      <c r="N45" s="232">
        <v>0</v>
      </c>
    </row>
    <row r="46" ht="24.6" customHeight="1" spans="1:14">
      <c r="A46" s="308" t="s">
        <v>241</v>
      </c>
      <c r="B46" s="223" t="s">
        <v>245</v>
      </c>
      <c r="C46" s="309" t="s">
        <v>245</v>
      </c>
      <c r="D46" s="310" t="s">
        <v>243</v>
      </c>
      <c r="E46" s="311" t="s">
        <v>253</v>
      </c>
      <c r="F46" s="228">
        <f t="shared" si="0"/>
        <v>483.22</v>
      </c>
      <c r="G46" s="228">
        <f t="shared" si="1"/>
        <v>483.22</v>
      </c>
      <c r="H46" s="312">
        <v>440.72</v>
      </c>
      <c r="I46" s="312">
        <v>42.5</v>
      </c>
      <c r="J46" s="312">
        <v>0</v>
      </c>
      <c r="K46" s="232"/>
      <c r="L46" s="232">
        <v>0</v>
      </c>
      <c r="M46" s="232"/>
      <c r="N46" s="232">
        <v>0</v>
      </c>
    </row>
    <row r="47" ht="24.6" customHeight="1" spans="1:14">
      <c r="A47" s="308"/>
      <c r="B47" s="223"/>
      <c r="C47" s="309"/>
      <c r="D47" s="310">
        <v>307068001</v>
      </c>
      <c r="E47" s="311" t="s">
        <v>263</v>
      </c>
      <c r="F47" s="228">
        <f t="shared" si="0"/>
        <v>351.82</v>
      </c>
      <c r="G47" s="228">
        <f t="shared" si="1"/>
        <v>351.82</v>
      </c>
      <c r="H47" s="312">
        <v>351.82</v>
      </c>
      <c r="I47" s="312">
        <v>0</v>
      </c>
      <c r="J47" s="312">
        <v>0</v>
      </c>
      <c r="K47" s="232"/>
      <c r="L47" s="232">
        <v>0</v>
      </c>
      <c r="M47" s="232"/>
      <c r="N47" s="232">
        <v>0</v>
      </c>
    </row>
    <row r="48" ht="24.6" customHeight="1" spans="1:14">
      <c r="A48" s="308" t="s">
        <v>241</v>
      </c>
      <c r="B48" s="223" t="s">
        <v>245</v>
      </c>
      <c r="C48" s="309" t="s">
        <v>245</v>
      </c>
      <c r="D48" s="310" t="s">
        <v>243</v>
      </c>
      <c r="E48" s="311" t="s">
        <v>253</v>
      </c>
      <c r="F48" s="228">
        <f t="shared" si="0"/>
        <v>351.82</v>
      </c>
      <c r="G48" s="228">
        <f t="shared" si="1"/>
        <v>351.82</v>
      </c>
      <c r="H48" s="312">
        <v>351.82</v>
      </c>
      <c r="I48" s="312">
        <v>0</v>
      </c>
      <c r="J48" s="312">
        <v>0</v>
      </c>
      <c r="K48" s="232"/>
      <c r="L48" s="232">
        <v>0</v>
      </c>
      <c r="M48" s="232"/>
      <c r="N48" s="232">
        <v>0</v>
      </c>
    </row>
    <row r="49" ht="24.6" customHeight="1" spans="1:14">
      <c r="A49" s="308"/>
      <c r="B49" s="223"/>
      <c r="C49" s="309"/>
      <c r="D49" s="310">
        <v>307069001</v>
      </c>
      <c r="E49" s="311" t="s">
        <v>264</v>
      </c>
      <c r="F49" s="228">
        <f t="shared" si="0"/>
        <v>721.46</v>
      </c>
      <c r="G49" s="228">
        <f t="shared" si="1"/>
        <v>721.46</v>
      </c>
      <c r="H49" s="312">
        <v>628.33</v>
      </c>
      <c r="I49" s="312">
        <v>93.13</v>
      </c>
      <c r="J49" s="312">
        <v>0</v>
      </c>
      <c r="K49" s="232"/>
      <c r="L49" s="232">
        <v>0</v>
      </c>
      <c r="M49" s="232"/>
      <c r="N49" s="232">
        <v>0</v>
      </c>
    </row>
    <row r="50" ht="24.6" customHeight="1" spans="1:14">
      <c r="A50" s="308" t="s">
        <v>241</v>
      </c>
      <c r="B50" s="223" t="s">
        <v>245</v>
      </c>
      <c r="C50" s="309" t="s">
        <v>245</v>
      </c>
      <c r="D50" s="310" t="s">
        <v>243</v>
      </c>
      <c r="E50" s="311" t="s">
        <v>253</v>
      </c>
      <c r="F50" s="228">
        <f t="shared" si="0"/>
        <v>721.46</v>
      </c>
      <c r="G50" s="228">
        <f t="shared" si="1"/>
        <v>721.46</v>
      </c>
      <c r="H50" s="312">
        <v>628.33</v>
      </c>
      <c r="I50" s="312">
        <v>93.13</v>
      </c>
      <c r="J50" s="312">
        <v>0</v>
      </c>
      <c r="K50" s="232"/>
      <c r="L50" s="232">
        <v>0</v>
      </c>
      <c r="M50" s="232"/>
      <c r="N50" s="232">
        <v>0</v>
      </c>
    </row>
    <row r="51" ht="24.6" customHeight="1" spans="1:14">
      <c r="A51" s="308"/>
      <c r="B51" s="223"/>
      <c r="C51" s="309"/>
      <c r="D51" s="310">
        <v>307070001</v>
      </c>
      <c r="E51" s="311" t="s">
        <v>265</v>
      </c>
      <c r="F51" s="228">
        <f t="shared" si="0"/>
        <v>726.99</v>
      </c>
      <c r="G51" s="228">
        <f t="shared" si="1"/>
        <v>726.99</v>
      </c>
      <c r="H51" s="312">
        <v>672.65</v>
      </c>
      <c r="I51" s="312">
        <v>54.34</v>
      </c>
      <c r="J51" s="312">
        <v>0</v>
      </c>
      <c r="K51" s="232"/>
      <c r="L51" s="232">
        <v>0</v>
      </c>
      <c r="M51" s="232"/>
      <c r="N51" s="232">
        <v>0</v>
      </c>
    </row>
    <row r="52" ht="24.6" customHeight="1" spans="1:14">
      <c r="A52" s="308" t="s">
        <v>241</v>
      </c>
      <c r="B52" s="223" t="s">
        <v>245</v>
      </c>
      <c r="C52" s="309" t="s">
        <v>245</v>
      </c>
      <c r="D52" s="310" t="s">
        <v>243</v>
      </c>
      <c r="E52" s="311" t="s">
        <v>253</v>
      </c>
      <c r="F52" s="228">
        <f t="shared" si="0"/>
        <v>726.99</v>
      </c>
      <c r="G52" s="228">
        <f t="shared" si="1"/>
        <v>726.99</v>
      </c>
      <c r="H52" s="312">
        <v>672.65</v>
      </c>
      <c r="I52" s="312">
        <v>54.34</v>
      </c>
      <c r="J52" s="312">
        <v>0</v>
      </c>
      <c r="K52" s="232"/>
      <c r="L52" s="232">
        <v>0</v>
      </c>
      <c r="M52" s="232"/>
      <c r="N52" s="232">
        <v>0</v>
      </c>
    </row>
    <row r="53" ht="24.6" customHeight="1" spans="1:14">
      <c r="A53" s="308"/>
      <c r="B53" s="223"/>
      <c r="C53" s="309"/>
      <c r="D53" s="310">
        <v>307071001</v>
      </c>
      <c r="E53" s="311" t="s">
        <v>266</v>
      </c>
      <c r="F53" s="228">
        <f t="shared" si="0"/>
        <v>165.13</v>
      </c>
      <c r="G53" s="228">
        <f t="shared" si="1"/>
        <v>165.13</v>
      </c>
      <c r="H53" s="312">
        <v>155.73</v>
      </c>
      <c r="I53" s="312">
        <v>9.4</v>
      </c>
      <c r="J53" s="312">
        <v>0</v>
      </c>
      <c r="K53" s="232"/>
      <c r="L53" s="232">
        <v>0</v>
      </c>
      <c r="M53" s="232"/>
      <c r="N53" s="232">
        <v>0</v>
      </c>
    </row>
    <row r="54" ht="24.6" customHeight="1" spans="1:14">
      <c r="A54" s="308" t="s">
        <v>241</v>
      </c>
      <c r="B54" s="223" t="s">
        <v>245</v>
      </c>
      <c r="C54" s="309" t="s">
        <v>245</v>
      </c>
      <c r="D54" s="310" t="s">
        <v>243</v>
      </c>
      <c r="E54" s="311" t="s">
        <v>253</v>
      </c>
      <c r="F54" s="228">
        <f t="shared" si="0"/>
        <v>165.13</v>
      </c>
      <c r="G54" s="228">
        <f t="shared" si="1"/>
        <v>165.13</v>
      </c>
      <c r="H54" s="312">
        <v>155.73</v>
      </c>
      <c r="I54" s="312">
        <v>9.4</v>
      </c>
      <c r="J54" s="312">
        <v>0</v>
      </c>
      <c r="K54" s="232"/>
      <c r="L54" s="232">
        <v>0</v>
      </c>
      <c r="M54" s="232"/>
      <c r="N54" s="232">
        <v>0</v>
      </c>
    </row>
    <row r="55" ht="24.6" customHeight="1" spans="1:14">
      <c r="A55" s="308"/>
      <c r="B55" s="223"/>
      <c r="C55" s="309"/>
      <c r="D55" s="310">
        <v>307072001</v>
      </c>
      <c r="E55" s="311" t="s">
        <v>267</v>
      </c>
      <c r="F55" s="228">
        <f t="shared" si="0"/>
        <v>888.23</v>
      </c>
      <c r="G55" s="228">
        <f t="shared" si="1"/>
        <v>888.23</v>
      </c>
      <c r="H55" s="312">
        <v>809.43</v>
      </c>
      <c r="I55" s="312">
        <v>78.8</v>
      </c>
      <c r="J55" s="312">
        <v>0</v>
      </c>
      <c r="K55" s="232"/>
      <c r="L55" s="232">
        <v>0</v>
      </c>
      <c r="M55" s="232"/>
      <c r="N55" s="232">
        <v>0</v>
      </c>
    </row>
    <row r="56" ht="24.6" customHeight="1" spans="1:14">
      <c r="A56" s="308" t="s">
        <v>241</v>
      </c>
      <c r="B56" s="223" t="s">
        <v>245</v>
      </c>
      <c r="C56" s="309" t="s">
        <v>245</v>
      </c>
      <c r="D56" s="310" t="s">
        <v>243</v>
      </c>
      <c r="E56" s="311" t="s">
        <v>253</v>
      </c>
      <c r="F56" s="228">
        <f t="shared" si="0"/>
        <v>888.23</v>
      </c>
      <c r="G56" s="228">
        <f t="shared" si="1"/>
        <v>888.23</v>
      </c>
      <c r="H56" s="312">
        <v>809.43</v>
      </c>
      <c r="I56" s="312">
        <v>78.8</v>
      </c>
      <c r="J56" s="312">
        <v>0</v>
      </c>
      <c r="K56" s="232"/>
      <c r="L56" s="232">
        <v>0</v>
      </c>
      <c r="M56" s="232"/>
      <c r="N56" s="232">
        <v>0</v>
      </c>
    </row>
    <row r="57" ht="24.6" customHeight="1" spans="1:14">
      <c r="A57" s="308"/>
      <c r="B57" s="223"/>
      <c r="C57" s="309"/>
      <c r="D57" s="310">
        <v>307073001</v>
      </c>
      <c r="E57" s="311" t="s">
        <v>268</v>
      </c>
      <c r="F57" s="228">
        <f t="shared" si="0"/>
        <v>492.62</v>
      </c>
      <c r="G57" s="228">
        <f t="shared" si="1"/>
        <v>492.62</v>
      </c>
      <c r="H57" s="312">
        <v>487.13</v>
      </c>
      <c r="I57" s="312">
        <v>5.49</v>
      </c>
      <c r="J57" s="312">
        <v>0</v>
      </c>
      <c r="K57" s="232"/>
      <c r="L57" s="232">
        <v>0</v>
      </c>
      <c r="M57" s="232"/>
      <c r="N57" s="232">
        <v>0</v>
      </c>
    </row>
    <row r="58" ht="24.6" customHeight="1" spans="1:14">
      <c r="A58" s="308" t="s">
        <v>241</v>
      </c>
      <c r="B58" s="223" t="s">
        <v>245</v>
      </c>
      <c r="C58" s="309" t="s">
        <v>245</v>
      </c>
      <c r="D58" s="310" t="s">
        <v>243</v>
      </c>
      <c r="E58" s="311" t="s">
        <v>253</v>
      </c>
      <c r="F58" s="228">
        <f t="shared" si="0"/>
        <v>492.62</v>
      </c>
      <c r="G58" s="228">
        <f t="shared" si="1"/>
        <v>492.62</v>
      </c>
      <c r="H58" s="312">
        <v>487.13</v>
      </c>
      <c r="I58" s="312">
        <v>5.49</v>
      </c>
      <c r="J58" s="312">
        <v>0</v>
      </c>
      <c r="K58" s="232"/>
      <c r="L58" s="232">
        <v>0</v>
      </c>
      <c r="M58" s="232"/>
      <c r="N58" s="232">
        <v>0</v>
      </c>
    </row>
    <row r="59" ht="24.6" customHeight="1" spans="1:14">
      <c r="A59" s="308"/>
      <c r="B59" s="223"/>
      <c r="C59" s="309"/>
      <c r="D59" s="310">
        <v>307074001</v>
      </c>
      <c r="E59" s="311" t="s">
        <v>269</v>
      </c>
      <c r="F59" s="228">
        <f t="shared" si="0"/>
        <v>503.13</v>
      </c>
      <c r="G59" s="228">
        <f t="shared" si="1"/>
        <v>503.13</v>
      </c>
      <c r="H59" s="312">
        <v>444.29</v>
      </c>
      <c r="I59" s="312">
        <v>58.84</v>
      </c>
      <c r="J59" s="312">
        <v>0</v>
      </c>
      <c r="K59" s="232"/>
      <c r="L59" s="232">
        <v>0</v>
      </c>
      <c r="M59" s="232"/>
      <c r="N59" s="232">
        <v>0</v>
      </c>
    </row>
    <row r="60" ht="24.6" customHeight="1" spans="1:14">
      <c r="A60" s="308" t="s">
        <v>241</v>
      </c>
      <c r="B60" s="223" t="s">
        <v>245</v>
      </c>
      <c r="C60" s="309" t="s">
        <v>245</v>
      </c>
      <c r="D60" s="310" t="s">
        <v>243</v>
      </c>
      <c r="E60" s="311" t="s">
        <v>253</v>
      </c>
      <c r="F60" s="228">
        <f t="shared" si="0"/>
        <v>503.13</v>
      </c>
      <c r="G60" s="228">
        <f t="shared" si="1"/>
        <v>503.13</v>
      </c>
      <c r="H60" s="312">
        <v>444.29</v>
      </c>
      <c r="I60" s="312">
        <v>58.84</v>
      </c>
      <c r="J60" s="312">
        <v>0</v>
      </c>
      <c r="K60" s="232"/>
      <c r="L60" s="232">
        <v>0</v>
      </c>
      <c r="M60" s="232"/>
      <c r="N60" s="232">
        <v>0</v>
      </c>
    </row>
    <row r="61" ht="24.6" customHeight="1" spans="1:14">
      <c r="A61" s="308"/>
      <c r="B61" s="223"/>
      <c r="C61" s="309"/>
      <c r="D61" s="310">
        <v>307075001</v>
      </c>
      <c r="E61" s="311" t="s">
        <v>270</v>
      </c>
      <c r="F61" s="228">
        <f t="shared" si="0"/>
        <v>816.23</v>
      </c>
      <c r="G61" s="228">
        <f t="shared" si="1"/>
        <v>816.23</v>
      </c>
      <c r="H61" s="312">
        <v>791.16</v>
      </c>
      <c r="I61" s="312">
        <v>25.07</v>
      </c>
      <c r="J61" s="312">
        <v>0</v>
      </c>
      <c r="K61" s="232"/>
      <c r="L61" s="232">
        <v>0</v>
      </c>
      <c r="M61" s="232"/>
      <c r="N61" s="232">
        <v>0</v>
      </c>
    </row>
    <row r="62" ht="24.6" customHeight="1" spans="1:14">
      <c r="A62" s="308" t="s">
        <v>241</v>
      </c>
      <c r="B62" s="223" t="s">
        <v>245</v>
      </c>
      <c r="C62" s="309" t="s">
        <v>245</v>
      </c>
      <c r="D62" s="310" t="s">
        <v>243</v>
      </c>
      <c r="E62" s="311" t="s">
        <v>253</v>
      </c>
      <c r="F62" s="228">
        <f t="shared" si="0"/>
        <v>816.23</v>
      </c>
      <c r="G62" s="228">
        <f t="shared" si="1"/>
        <v>816.23</v>
      </c>
      <c r="H62" s="312">
        <v>791.16</v>
      </c>
      <c r="I62" s="312">
        <v>25.07</v>
      </c>
      <c r="J62" s="312">
        <v>0</v>
      </c>
      <c r="K62" s="232"/>
      <c r="L62" s="232">
        <v>0</v>
      </c>
      <c r="M62" s="232"/>
      <c r="N62" s="232">
        <v>0</v>
      </c>
    </row>
    <row r="63" ht="24.6" customHeight="1" spans="1:14">
      <c r="A63" s="308"/>
      <c r="B63" s="223"/>
      <c r="C63" s="309"/>
      <c r="D63" s="310">
        <v>307076001</v>
      </c>
      <c r="E63" s="311" t="s">
        <v>271</v>
      </c>
      <c r="F63" s="228">
        <f t="shared" si="0"/>
        <v>761.64</v>
      </c>
      <c r="G63" s="228">
        <f t="shared" si="1"/>
        <v>761.64</v>
      </c>
      <c r="H63" s="312">
        <v>734.64</v>
      </c>
      <c r="I63" s="312">
        <v>27</v>
      </c>
      <c r="J63" s="312">
        <v>0</v>
      </c>
      <c r="K63" s="232"/>
      <c r="L63" s="232">
        <v>0</v>
      </c>
      <c r="M63" s="232"/>
      <c r="N63" s="232">
        <v>0</v>
      </c>
    </row>
    <row r="64" ht="24.6" customHeight="1" spans="1:14">
      <c r="A64" s="308" t="s">
        <v>241</v>
      </c>
      <c r="B64" s="223" t="s">
        <v>245</v>
      </c>
      <c r="C64" s="309" t="s">
        <v>245</v>
      </c>
      <c r="D64" s="310" t="s">
        <v>243</v>
      </c>
      <c r="E64" s="311" t="s">
        <v>253</v>
      </c>
      <c r="F64" s="228">
        <f t="shared" si="0"/>
        <v>761.64</v>
      </c>
      <c r="G64" s="228">
        <f t="shared" si="1"/>
        <v>761.64</v>
      </c>
      <c r="H64" s="312">
        <v>734.64</v>
      </c>
      <c r="I64" s="312">
        <v>27</v>
      </c>
      <c r="J64" s="312">
        <v>0</v>
      </c>
      <c r="K64" s="232"/>
      <c r="L64" s="232">
        <v>0</v>
      </c>
      <c r="M64" s="232"/>
      <c r="N64" s="232">
        <v>0</v>
      </c>
    </row>
    <row r="65" ht="24.6" customHeight="1" spans="1:14">
      <c r="A65" s="308"/>
      <c r="B65" s="223"/>
      <c r="C65" s="309"/>
      <c r="D65" s="310">
        <v>307077001</v>
      </c>
      <c r="E65" s="311" t="s">
        <v>272</v>
      </c>
      <c r="F65" s="228">
        <f t="shared" si="0"/>
        <v>145.78</v>
      </c>
      <c r="G65" s="228">
        <f t="shared" si="1"/>
        <v>145.78</v>
      </c>
      <c r="H65" s="312">
        <v>131.18</v>
      </c>
      <c r="I65" s="312">
        <v>14.6</v>
      </c>
      <c r="J65" s="312">
        <v>0</v>
      </c>
      <c r="K65" s="232"/>
      <c r="L65" s="232">
        <v>0</v>
      </c>
      <c r="M65" s="232"/>
      <c r="N65" s="232">
        <v>0</v>
      </c>
    </row>
    <row r="66" ht="24.6" customHeight="1" spans="1:14">
      <c r="A66" s="308" t="s">
        <v>241</v>
      </c>
      <c r="B66" s="223" t="s">
        <v>245</v>
      </c>
      <c r="C66" s="309" t="s">
        <v>245</v>
      </c>
      <c r="D66" s="310" t="s">
        <v>243</v>
      </c>
      <c r="E66" s="311" t="s">
        <v>253</v>
      </c>
      <c r="F66" s="228">
        <f t="shared" si="0"/>
        <v>145.78</v>
      </c>
      <c r="G66" s="228">
        <f t="shared" si="1"/>
        <v>145.78</v>
      </c>
      <c r="H66" s="312">
        <v>131.18</v>
      </c>
      <c r="I66" s="312">
        <v>14.6</v>
      </c>
      <c r="J66" s="312">
        <v>0</v>
      </c>
      <c r="K66" s="232"/>
      <c r="L66" s="232">
        <v>0</v>
      </c>
      <c r="M66" s="232"/>
      <c r="N66" s="232">
        <v>0</v>
      </c>
    </row>
    <row r="67" ht="24.6" customHeight="1" spans="1:14">
      <c r="A67" s="308"/>
      <c r="B67" s="223"/>
      <c r="C67" s="309" t="s">
        <v>58</v>
      </c>
      <c r="D67" s="310"/>
      <c r="E67" s="311" t="s">
        <v>59</v>
      </c>
      <c r="F67" s="228">
        <f t="shared" si="0"/>
        <v>24718.93</v>
      </c>
      <c r="G67" s="228">
        <f t="shared" si="1"/>
        <v>24718.93</v>
      </c>
      <c r="H67" s="312">
        <v>19774.47</v>
      </c>
      <c r="I67" s="312">
        <v>3657.46</v>
      </c>
      <c r="J67" s="312">
        <v>1287</v>
      </c>
      <c r="K67" s="232"/>
      <c r="L67" s="232">
        <v>0</v>
      </c>
      <c r="M67" s="232"/>
      <c r="N67" s="232">
        <v>0</v>
      </c>
    </row>
    <row r="68" ht="24.6" customHeight="1" spans="1:14">
      <c r="A68" s="308"/>
      <c r="B68" s="223"/>
      <c r="C68" s="309"/>
      <c r="D68" s="310">
        <v>307001</v>
      </c>
      <c r="E68" s="311" t="s">
        <v>240</v>
      </c>
      <c r="F68" s="228">
        <f t="shared" si="0"/>
        <v>9592</v>
      </c>
      <c r="G68" s="228">
        <f t="shared" si="1"/>
        <v>9592</v>
      </c>
      <c r="H68" s="312">
        <v>5655</v>
      </c>
      <c r="I68" s="312">
        <v>2650</v>
      </c>
      <c r="J68" s="312">
        <v>1287</v>
      </c>
      <c r="K68" s="232"/>
      <c r="L68" s="232">
        <v>0</v>
      </c>
      <c r="M68" s="232"/>
      <c r="N68" s="232">
        <v>0</v>
      </c>
    </row>
    <row r="69" ht="24.6" customHeight="1" spans="1:14">
      <c r="A69" s="308" t="s">
        <v>241</v>
      </c>
      <c r="B69" s="223" t="s">
        <v>245</v>
      </c>
      <c r="C69" s="309" t="s">
        <v>248</v>
      </c>
      <c r="D69" s="310" t="s">
        <v>243</v>
      </c>
      <c r="E69" s="311" t="s">
        <v>273</v>
      </c>
      <c r="F69" s="228">
        <f t="shared" si="0"/>
        <v>9592</v>
      </c>
      <c r="G69" s="228">
        <f t="shared" si="1"/>
        <v>9592</v>
      </c>
      <c r="H69" s="312">
        <v>5655</v>
      </c>
      <c r="I69" s="312">
        <v>2650</v>
      </c>
      <c r="J69" s="312">
        <v>1287</v>
      </c>
      <c r="K69" s="232"/>
      <c r="L69" s="232">
        <v>0</v>
      </c>
      <c r="M69" s="232"/>
      <c r="N69" s="232">
        <v>0</v>
      </c>
    </row>
    <row r="70" ht="24.6" customHeight="1" spans="1:14">
      <c r="A70" s="308"/>
      <c r="B70" s="223"/>
      <c r="C70" s="309"/>
      <c r="D70" s="310">
        <v>307012</v>
      </c>
      <c r="E70" s="311" t="s">
        <v>274</v>
      </c>
      <c r="F70" s="228">
        <f t="shared" si="0"/>
        <v>186.07</v>
      </c>
      <c r="G70" s="228">
        <f t="shared" si="1"/>
        <v>186.07</v>
      </c>
      <c r="H70" s="312">
        <v>182.9</v>
      </c>
      <c r="I70" s="312">
        <v>3.17</v>
      </c>
      <c r="J70" s="312">
        <v>0</v>
      </c>
      <c r="K70" s="232"/>
      <c r="L70" s="232">
        <v>0</v>
      </c>
      <c r="M70" s="232"/>
      <c r="N70" s="232">
        <v>0</v>
      </c>
    </row>
    <row r="71" ht="24.6" customHeight="1" spans="1:14">
      <c r="A71" s="308" t="s">
        <v>241</v>
      </c>
      <c r="B71" s="223" t="s">
        <v>245</v>
      </c>
      <c r="C71" s="309" t="s">
        <v>248</v>
      </c>
      <c r="D71" s="310" t="s">
        <v>243</v>
      </c>
      <c r="E71" s="311" t="s">
        <v>273</v>
      </c>
      <c r="F71" s="228">
        <f t="shared" si="0"/>
        <v>186.07</v>
      </c>
      <c r="G71" s="228">
        <f t="shared" si="1"/>
        <v>186.07</v>
      </c>
      <c r="H71" s="312">
        <v>182.9</v>
      </c>
      <c r="I71" s="312">
        <v>3.17</v>
      </c>
      <c r="J71" s="312">
        <v>0</v>
      </c>
      <c r="K71" s="232"/>
      <c r="L71" s="232">
        <v>0</v>
      </c>
      <c r="M71" s="232"/>
      <c r="N71" s="232">
        <v>0</v>
      </c>
    </row>
    <row r="72" ht="24.6" customHeight="1" spans="1:14">
      <c r="A72" s="308"/>
      <c r="B72" s="223"/>
      <c r="C72" s="309"/>
      <c r="D72" s="310">
        <v>307016</v>
      </c>
      <c r="E72" s="311" t="s">
        <v>275</v>
      </c>
      <c r="F72" s="228">
        <f t="shared" si="0"/>
        <v>810.77</v>
      </c>
      <c r="G72" s="228">
        <f t="shared" si="1"/>
        <v>810.77</v>
      </c>
      <c r="H72" s="312">
        <v>807.6</v>
      </c>
      <c r="I72" s="312">
        <v>3.17</v>
      </c>
      <c r="J72" s="312">
        <v>0</v>
      </c>
      <c r="K72" s="232"/>
      <c r="L72" s="232">
        <v>0</v>
      </c>
      <c r="M72" s="232"/>
      <c r="N72" s="232">
        <v>0</v>
      </c>
    </row>
    <row r="73" ht="24.6" customHeight="1" spans="1:14">
      <c r="A73" s="308" t="s">
        <v>241</v>
      </c>
      <c r="B73" s="223" t="s">
        <v>245</v>
      </c>
      <c r="C73" s="309" t="s">
        <v>248</v>
      </c>
      <c r="D73" s="310" t="s">
        <v>243</v>
      </c>
      <c r="E73" s="311" t="s">
        <v>273</v>
      </c>
      <c r="F73" s="228">
        <f t="shared" ref="F73:F136" si="2">G73+N73</f>
        <v>810.77</v>
      </c>
      <c r="G73" s="228">
        <f t="shared" ref="G73:G136" si="3">H73+I73+J73</f>
        <v>810.77</v>
      </c>
      <c r="H73" s="312">
        <v>807.6</v>
      </c>
      <c r="I73" s="312">
        <v>3.17</v>
      </c>
      <c r="J73" s="312">
        <v>0</v>
      </c>
      <c r="K73" s="232"/>
      <c r="L73" s="232">
        <v>0</v>
      </c>
      <c r="M73" s="232"/>
      <c r="N73" s="232">
        <v>0</v>
      </c>
    </row>
    <row r="74" ht="24.6" customHeight="1" spans="1:14">
      <c r="A74" s="308"/>
      <c r="B74" s="223"/>
      <c r="C74" s="309"/>
      <c r="D74" s="310">
        <v>307017</v>
      </c>
      <c r="E74" s="311" t="s">
        <v>276</v>
      </c>
      <c r="F74" s="228">
        <f t="shared" si="2"/>
        <v>453.16</v>
      </c>
      <c r="G74" s="228">
        <f t="shared" si="3"/>
        <v>453.16</v>
      </c>
      <c r="H74" s="312">
        <v>448.16</v>
      </c>
      <c r="I74" s="312">
        <v>5</v>
      </c>
      <c r="J74" s="312">
        <v>0</v>
      </c>
      <c r="K74" s="232"/>
      <c r="L74" s="232">
        <v>0</v>
      </c>
      <c r="M74" s="232"/>
      <c r="N74" s="232">
        <v>0</v>
      </c>
    </row>
    <row r="75" ht="24.6" customHeight="1" spans="1:14">
      <c r="A75" s="308" t="s">
        <v>241</v>
      </c>
      <c r="B75" s="223" t="s">
        <v>245</v>
      </c>
      <c r="C75" s="309" t="s">
        <v>248</v>
      </c>
      <c r="D75" s="310" t="s">
        <v>243</v>
      </c>
      <c r="E75" s="311" t="s">
        <v>273</v>
      </c>
      <c r="F75" s="228">
        <f t="shared" si="2"/>
        <v>453.16</v>
      </c>
      <c r="G75" s="228">
        <f t="shared" si="3"/>
        <v>453.16</v>
      </c>
      <c r="H75" s="312">
        <v>448.16</v>
      </c>
      <c r="I75" s="312">
        <v>5</v>
      </c>
      <c r="J75" s="312">
        <v>0</v>
      </c>
      <c r="K75" s="232"/>
      <c r="L75" s="232">
        <v>0</v>
      </c>
      <c r="M75" s="232"/>
      <c r="N75" s="232">
        <v>0</v>
      </c>
    </row>
    <row r="76" ht="24.6" customHeight="1" spans="1:14">
      <c r="A76" s="308"/>
      <c r="B76" s="223"/>
      <c r="C76" s="309"/>
      <c r="D76" s="310">
        <v>307060001</v>
      </c>
      <c r="E76" s="311" t="s">
        <v>255</v>
      </c>
      <c r="F76" s="228">
        <f t="shared" si="2"/>
        <v>2644.67</v>
      </c>
      <c r="G76" s="228">
        <f t="shared" si="3"/>
        <v>2644.67</v>
      </c>
      <c r="H76" s="312">
        <v>2619.79</v>
      </c>
      <c r="I76" s="312">
        <v>24.88</v>
      </c>
      <c r="J76" s="312">
        <v>0</v>
      </c>
      <c r="K76" s="232"/>
      <c r="L76" s="232">
        <v>0</v>
      </c>
      <c r="M76" s="232"/>
      <c r="N76" s="232">
        <v>0</v>
      </c>
    </row>
    <row r="77" ht="24.6" customHeight="1" spans="1:14">
      <c r="A77" s="308" t="s">
        <v>241</v>
      </c>
      <c r="B77" s="223" t="s">
        <v>245</v>
      </c>
      <c r="C77" s="309" t="s">
        <v>248</v>
      </c>
      <c r="D77" s="310" t="s">
        <v>243</v>
      </c>
      <c r="E77" s="311" t="s">
        <v>273</v>
      </c>
      <c r="F77" s="228">
        <f t="shared" si="2"/>
        <v>2644.67</v>
      </c>
      <c r="G77" s="228">
        <f t="shared" si="3"/>
        <v>2644.67</v>
      </c>
      <c r="H77" s="312">
        <v>2619.79</v>
      </c>
      <c r="I77" s="312">
        <v>24.88</v>
      </c>
      <c r="J77" s="312">
        <v>0</v>
      </c>
      <c r="K77" s="232"/>
      <c r="L77" s="232">
        <v>0</v>
      </c>
      <c r="M77" s="232"/>
      <c r="N77" s="232">
        <v>0</v>
      </c>
    </row>
    <row r="78" ht="24.6" customHeight="1" spans="1:14">
      <c r="A78" s="308"/>
      <c r="B78" s="223"/>
      <c r="C78" s="309"/>
      <c r="D78" s="310">
        <v>307061001</v>
      </c>
      <c r="E78" s="311" t="s">
        <v>256</v>
      </c>
      <c r="F78" s="228">
        <f t="shared" si="2"/>
        <v>1169.03</v>
      </c>
      <c r="G78" s="228">
        <f t="shared" si="3"/>
        <v>1169.03</v>
      </c>
      <c r="H78" s="312">
        <v>1051.39</v>
      </c>
      <c r="I78" s="312">
        <v>117.64</v>
      </c>
      <c r="J78" s="312">
        <v>0</v>
      </c>
      <c r="K78" s="232"/>
      <c r="L78" s="232">
        <v>0</v>
      </c>
      <c r="M78" s="232"/>
      <c r="N78" s="232">
        <v>0</v>
      </c>
    </row>
    <row r="79" ht="24.6" customHeight="1" spans="1:14">
      <c r="A79" s="308" t="s">
        <v>241</v>
      </c>
      <c r="B79" s="223" t="s">
        <v>245</v>
      </c>
      <c r="C79" s="309" t="s">
        <v>248</v>
      </c>
      <c r="D79" s="310" t="s">
        <v>243</v>
      </c>
      <c r="E79" s="311" t="s">
        <v>273</v>
      </c>
      <c r="F79" s="228">
        <f t="shared" si="2"/>
        <v>1169.03</v>
      </c>
      <c r="G79" s="228">
        <f t="shared" si="3"/>
        <v>1169.03</v>
      </c>
      <c r="H79" s="312">
        <v>1051.39</v>
      </c>
      <c r="I79" s="312">
        <v>117.64</v>
      </c>
      <c r="J79" s="312">
        <v>0</v>
      </c>
      <c r="K79" s="232"/>
      <c r="L79" s="232">
        <v>0</v>
      </c>
      <c r="M79" s="232"/>
      <c r="N79" s="232">
        <v>0</v>
      </c>
    </row>
    <row r="80" ht="24.6" customHeight="1" spans="1:14">
      <c r="A80" s="308"/>
      <c r="B80" s="223"/>
      <c r="C80" s="309"/>
      <c r="D80" s="310">
        <v>307062001</v>
      </c>
      <c r="E80" s="311" t="s">
        <v>257</v>
      </c>
      <c r="F80" s="228">
        <f t="shared" si="2"/>
        <v>1499.02</v>
      </c>
      <c r="G80" s="228">
        <f t="shared" si="3"/>
        <v>1499.02</v>
      </c>
      <c r="H80" s="312">
        <v>1358.84</v>
      </c>
      <c r="I80" s="312">
        <v>140.18</v>
      </c>
      <c r="J80" s="312">
        <v>0</v>
      </c>
      <c r="K80" s="232"/>
      <c r="L80" s="232">
        <v>0</v>
      </c>
      <c r="M80" s="232"/>
      <c r="N80" s="232">
        <v>0</v>
      </c>
    </row>
    <row r="81" ht="24.6" customHeight="1" spans="1:14">
      <c r="A81" s="308" t="s">
        <v>241</v>
      </c>
      <c r="B81" s="223" t="s">
        <v>245</v>
      </c>
      <c r="C81" s="309" t="s">
        <v>248</v>
      </c>
      <c r="D81" s="310" t="s">
        <v>243</v>
      </c>
      <c r="E81" s="311" t="s">
        <v>273</v>
      </c>
      <c r="F81" s="228">
        <f t="shared" si="2"/>
        <v>1499.02</v>
      </c>
      <c r="G81" s="228">
        <f t="shared" si="3"/>
        <v>1499.02</v>
      </c>
      <c r="H81" s="312">
        <v>1358.84</v>
      </c>
      <c r="I81" s="312">
        <v>140.18</v>
      </c>
      <c r="J81" s="312">
        <v>0</v>
      </c>
      <c r="K81" s="232"/>
      <c r="L81" s="232">
        <v>0</v>
      </c>
      <c r="M81" s="232"/>
      <c r="N81" s="232">
        <v>0</v>
      </c>
    </row>
    <row r="82" ht="24.6" customHeight="1" spans="1:14">
      <c r="A82" s="308"/>
      <c r="B82" s="223"/>
      <c r="C82" s="309"/>
      <c r="D82" s="310">
        <v>307063001</v>
      </c>
      <c r="E82" s="311" t="s">
        <v>258</v>
      </c>
      <c r="F82" s="228">
        <f t="shared" si="2"/>
        <v>451.65</v>
      </c>
      <c r="G82" s="228">
        <f t="shared" si="3"/>
        <v>451.65</v>
      </c>
      <c r="H82" s="312">
        <v>451.65</v>
      </c>
      <c r="I82" s="312">
        <v>0</v>
      </c>
      <c r="J82" s="312">
        <v>0</v>
      </c>
      <c r="K82" s="232"/>
      <c r="L82" s="232">
        <v>0</v>
      </c>
      <c r="M82" s="232"/>
      <c r="N82" s="232">
        <v>0</v>
      </c>
    </row>
    <row r="83" ht="24.6" customHeight="1" spans="1:14">
      <c r="A83" s="308" t="s">
        <v>241</v>
      </c>
      <c r="B83" s="223" t="s">
        <v>245</v>
      </c>
      <c r="C83" s="309" t="s">
        <v>248</v>
      </c>
      <c r="D83" s="310" t="s">
        <v>243</v>
      </c>
      <c r="E83" s="311" t="s">
        <v>273</v>
      </c>
      <c r="F83" s="228">
        <f t="shared" si="2"/>
        <v>451.65</v>
      </c>
      <c r="G83" s="228">
        <f t="shared" si="3"/>
        <v>451.65</v>
      </c>
      <c r="H83" s="312">
        <v>451.65</v>
      </c>
      <c r="I83" s="312">
        <v>0</v>
      </c>
      <c r="J83" s="312">
        <v>0</v>
      </c>
      <c r="K83" s="232"/>
      <c r="L83" s="232">
        <v>0</v>
      </c>
      <c r="M83" s="232"/>
      <c r="N83" s="232">
        <v>0</v>
      </c>
    </row>
    <row r="84" ht="24.6" customHeight="1" spans="1:14">
      <c r="A84" s="308"/>
      <c r="B84" s="223"/>
      <c r="C84" s="309"/>
      <c r="D84" s="310">
        <v>307064001</v>
      </c>
      <c r="E84" s="311" t="s">
        <v>259</v>
      </c>
      <c r="F84" s="228">
        <f t="shared" si="2"/>
        <v>680.71</v>
      </c>
      <c r="G84" s="228">
        <f t="shared" si="3"/>
        <v>680.71</v>
      </c>
      <c r="H84" s="312">
        <v>639.16</v>
      </c>
      <c r="I84" s="312">
        <v>41.55</v>
      </c>
      <c r="J84" s="312">
        <v>0</v>
      </c>
      <c r="K84" s="232"/>
      <c r="L84" s="232">
        <v>0</v>
      </c>
      <c r="M84" s="232"/>
      <c r="N84" s="232">
        <v>0</v>
      </c>
    </row>
    <row r="85" ht="24.6" customHeight="1" spans="1:14">
      <c r="A85" s="308" t="s">
        <v>241</v>
      </c>
      <c r="B85" s="223" t="s">
        <v>245</v>
      </c>
      <c r="C85" s="309" t="s">
        <v>248</v>
      </c>
      <c r="D85" s="310" t="s">
        <v>243</v>
      </c>
      <c r="E85" s="311" t="s">
        <v>273</v>
      </c>
      <c r="F85" s="228">
        <f t="shared" si="2"/>
        <v>680.71</v>
      </c>
      <c r="G85" s="228">
        <f t="shared" si="3"/>
        <v>680.71</v>
      </c>
      <c r="H85" s="312">
        <v>639.16</v>
      </c>
      <c r="I85" s="312">
        <v>41.55</v>
      </c>
      <c r="J85" s="312">
        <v>0</v>
      </c>
      <c r="K85" s="232"/>
      <c r="L85" s="232">
        <v>0</v>
      </c>
      <c r="M85" s="232"/>
      <c r="N85" s="232">
        <v>0</v>
      </c>
    </row>
    <row r="86" ht="24.6" customHeight="1" spans="1:14">
      <c r="A86" s="308"/>
      <c r="B86" s="223"/>
      <c r="C86" s="309"/>
      <c r="D86" s="310">
        <v>307065001</v>
      </c>
      <c r="E86" s="311" t="s">
        <v>260</v>
      </c>
      <c r="F86" s="228">
        <f t="shared" si="2"/>
        <v>960.35</v>
      </c>
      <c r="G86" s="228">
        <f t="shared" si="3"/>
        <v>960.35</v>
      </c>
      <c r="H86" s="312">
        <v>831.71</v>
      </c>
      <c r="I86" s="312">
        <v>128.64</v>
      </c>
      <c r="J86" s="312">
        <v>0</v>
      </c>
      <c r="K86" s="232"/>
      <c r="L86" s="232">
        <v>0</v>
      </c>
      <c r="M86" s="232"/>
      <c r="N86" s="232">
        <v>0</v>
      </c>
    </row>
    <row r="87" ht="24.6" customHeight="1" spans="1:14">
      <c r="A87" s="308" t="s">
        <v>241</v>
      </c>
      <c r="B87" s="223" t="s">
        <v>245</v>
      </c>
      <c r="C87" s="309" t="s">
        <v>248</v>
      </c>
      <c r="D87" s="310" t="s">
        <v>243</v>
      </c>
      <c r="E87" s="311" t="s">
        <v>273</v>
      </c>
      <c r="F87" s="228">
        <f t="shared" si="2"/>
        <v>960.35</v>
      </c>
      <c r="G87" s="228">
        <f t="shared" si="3"/>
        <v>960.35</v>
      </c>
      <c r="H87" s="312">
        <v>831.71</v>
      </c>
      <c r="I87" s="312">
        <v>128.64</v>
      </c>
      <c r="J87" s="312">
        <v>0</v>
      </c>
      <c r="K87" s="232"/>
      <c r="L87" s="232">
        <v>0</v>
      </c>
      <c r="M87" s="232"/>
      <c r="N87" s="232">
        <v>0</v>
      </c>
    </row>
    <row r="88" ht="24.6" customHeight="1" spans="1:14">
      <c r="A88" s="308"/>
      <c r="B88" s="223"/>
      <c r="C88" s="309"/>
      <c r="D88" s="310">
        <v>307066001</v>
      </c>
      <c r="E88" s="311" t="s">
        <v>261</v>
      </c>
      <c r="F88" s="228">
        <f t="shared" si="2"/>
        <v>879.03</v>
      </c>
      <c r="G88" s="228">
        <f t="shared" si="3"/>
        <v>879.03</v>
      </c>
      <c r="H88" s="312">
        <v>769.59</v>
      </c>
      <c r="I88" s="312">
        <v>109.44</v>
      </c>
      <c r="J88" s="312">
        <v>0</v>
      </c>
      <c r="K88" s="232"/>
      <c r="L88" s="232">
        <v>0</v>
      </c>
      <c r="M88" s="232"/>
      <c r="N88" s="232">
        <v>0</v>
      </c>
    </row>
    <row r="89" ht="24.6" customHeight="1" spans="1:14">
      <c r="A89" s="308" t="s">
        <v>241</v>
      </c>
      <c r="B89" s="223" t="s">
        <v>245</v>
      </c>
      <c r="C89" s="309" t="s">
        <v>248</v>
      </c>
      <c r="D89" s="310" t="s">
        <v>243</v>
      </c>
      <c r="E89" s="311" t="s">
        <v>273</v>
      </c>
      <c r="F89" s="228">
        <f t="shared" si="2"/>
        <v>879.03</v>
      </c>
      <c r="G89" s="228">
        <f t="shared" si="3"/>
        <v>879.03</v>
      </c>
      <c r="H89" s="312">
        <v>769.59</v>
      </c>
      <c r="I89" s="312">
        <v>109.44</v>
      </c>
      <c r="J89" s="312">
        <v>0</v>
      </c>
      <c r="K89" s="232"/>
      <c r="L89" s="232">
        <v>0</v>
      </c>
      <c r="M89" s="232"/>
      <c r="N89" s="232">
        <v>0</v>
      </c>
    </row>
    <row r="90" ht="24.6" customHeight="1" spans="1:14">
      <c r="A90" s="308"/>
      <c r="B90" s="223"/>
      <c r="C90" s="309"/>
      <c r="D90" s="310">
        <v>307067001</v>
      </c>
      <c r="E90" s="311" t="s">
        <v>262</v>
      </c>
      <c r="F90" s="228">
        <f t="shared" si="2"/>
        <v>563.94</v>
      </c>
      <c r="G90" s="228">
        <f t="shared" si="3"/>
        <v>563.94</v>
      </c>
      <c r="H90" s="312">
        <v>522.07</v>
      </c>
      <c r="I90" s="312">
        <v>41.87</v>
      </c>
      <c r="J90" s="312">
        <v>0</v>
      </c>
      <c r="K90" s="232"/>
      <c r="L90" s="232">
        <v>0</v>
      </c>
      <c r="M90" s="232"/>
      <c r="N90" s="232">
        <v>0</v>
      </c>
    </row>
    <row r="91" ht="24.6" customHeight="1" spans="1:14">
      <c r="A91" s="308" t="s">
        <v>241</v>
      </c>
      <c r="B91" s="223" t="s">
        <v>245</v>
      </c>
      <c r="C91" s="309" t="s">
        <v>248</v>
      </c>
      <c r="D91" s="310" t="s">
        <v>243</v>
      </c>
      <c r="E91" s="311" t="s">
        <v>273</v>
      </c>
      <c r="F91" s="228">
        <f t="shared" si="2"/>
        <v>563.94</v>
      </c>
      <c r="G91" s="228">
        <f t="shared" si="3"/>
        <v>563.94</v>
      </c>
      <c r="H91" s="312">
        <v>522.07</v>
      </c>
      <c r="I91" s="312">
        <v>41.87</v>
      </c>
      <c r="J91" s="312">
        <v>0</v>
      </c>
      <c r="K91" s="232"/>
      <c r="L91" s="232">
        <v>0</v>
      </c>
      <c r="M91" s="232"/>
      <c r="N91" s="232">
        <v>0</v>
      </c>
    </row>
    <row r="92" ht="24.6" customHeight="1" spans="1:14">
      <c r="A92" s="308"/>
      <c r="B92" s="223"/>
      <c r="C92" s="309"/>
      <c r="D92" s="310">
        <v>307068001</v>
      </c>
      <c r="E92" s="311" t="s">
        <v>263</v>
      </c>
      <c r="F92" s="228">
        <f t="shared" si="2"/>
        <v>353.52</v>
      </c>
      <c r="G92" s="228">
        <f t="shared" si="3"/>
        <v>353.52</v>
      </c>
      <c r="H92" s="312">
        <v>284.87</v>
      </c>
      <c r="I92" s="312">
        <v>68.65</v>
      </c>
      <c r="J92" s="312">
        <v>0</v>
      </c>
      <c r="K92" s="232"/>
      <c r="L92" s="232">
        <v>0</v>
      </c>
      <c r="M92" s="232"/>
      <c r="N92" s="232">
        <v>0</v>
      </c>
    </row>
    <row r="93" ht="24.6" customHeight="1" spans="1:14">
      <c r="A93" s="308" t="s">
        <v>241</v>
      </c>
      <c r="B93" s="223" t="s">
        <v>245</v>
      </c>
      <c r="C93" s="309" t="s">
        <v>248</v>
      </c>
      <c r="D93" s="310" t="s">
        <v>243</v>
      </c>
      <c r="E93" s="311" t="s">
        <v>273</v>
      </c>
      <c r="F93" s="228">
        <f t="shared" si="2"/>
        <v>353.52</v>
      </c>
      <c r="G93" s="228">
        <f t="shared" si="3"/>
        <v>353.52</v>
      </c>
      <c r="H93" s="312">
        <v>284.87</v>
      </c>
      <c r="I93" s="312">
        <v>68.65</v>
      </c>
      <c r="J93" s="312">
        <v>0</v>
      </c>
      <c r="K93" s="232"/>
      <c r="L93" s="232">
        <v>0</v>
      </c>
      <c r="M93" s="232"/>
      <c r="N93" s="232">
        <v>0</v>
      </c>
    </row>
    <row r="94" ht="24.6" customHeight="1" spans="1:14">
      <c r="A94" s="308"/>
      <c r="B94" s="223"/>
      <c r="C94" s="309"/>
      <c r="D94" s="310">
        <v>307069001</v>
      </c>
      <c r="E94" s="311" t="s">
        <v>264</v>
      </c>
      <c r="F94" s="228">
        <f t="shared" si="2"/>
        <v>714.93</v>
      </c>
      <c r="G94" s="228">
        <f t="shared" si="3"/>
        <v>714.93</v>
      </c>
      <c r="H94" s="312">
        <v>712.39</v>
      </c>
      <c r="I94" s="312">
        <v>2.54</v>
      </c>
      <c r="J94" s="312">
        <v>0</v>
      </c>
      <c r="K94" s="232"/>
      <c r="L94" s="232">
        <v>0</v>
      </c>
      <c r="M94" s="232"/>
      <c r="N94" s="232">
        <v>0</v>
      </c>
    </row>
    <row r="95" ht="24.6" customHeight="1" spans="1:14">
      <c r="A95" s="308" t="s">
        <v>241</v>
      </c>
      <c r="B95" s="223" t="s">
        <v>245</v>
      </c>
      <c r="C95" s="309" t="s">
        <v>248</v>
      </c>
      <c r="D95" s="310" t="s">
        <v>243</v>
      </c>
      <c r="E95" s="311" t="s">
        <v>273</v>
      </c>
      <c r="F95" s="228">
        <f t="shared" si="2"/>
        <v>714.93</v>
      </c>
      <c r="G95" s="228">
        <f t="shared" si="3"/>
        <v>714.93</v>
      </c>
      <c r="H95" s="312">
        <v>712.39</v>
      </c>
      <c r="I95" s="312">
        <v>2.54</v>
      </c>
      <c r="J95" s="312">
        <v>0</v>
      </c>
      <c r="K95" s="232"/>
      <c r="L95" s="232">
        <v>0</v>
      </c>
      <c r="M95" s="232"/>
      <c r="N95" s="232">
        <v>0</v>
      </c>
    </row>
    <row r="96" ht="24.6" customHeight="1" spans="1:14">
      <c r="A96" s="308"/>
      <c r="B96" s="223"/>
      <c r="C96" s="309"/>
      <c r="D96" s="310">
        <v>307070001</v>
      </c>
      <c r="E96" s="311" t="s">
        <v>265</v>
      </c>
      <c r="F96" s="228">
        <f t="shared" si="2"/>
        <v>532.55</v>
      </c>
      <c r="G96" s="228">
        <f t="shared" si="3"/>
        <v>532.55</v>
      </c>
      <c r="H96" s="312">
        <v>469.73</v>
      </c>
      <c r="I96" s="312">
        <v>62.82</v>
      </c>
      <c r="J96" s="312">
        <v>0</v>
      </c>
      <c r="K96" s="232"/>
      <c r="L96" s="232">
        <v>0</v>
      </c>
      <c r="M96" s="232"/>
      <c r="N96" s="232">
        <v>0</v>
      </c>
    </row>
    <row r="97" ht="24.6" customHeight="1" spans="1:14">
      <c r="A97" s="308" t="s">
        <v>241</v>
      </c>
      <c r="B97" s="223" t="s">
        <v>245</v>
      </c>
      <c r="C97" s="309" t="s">
        <v>248</v>
      </c>
      <c r="D97" s="310" t="s">
        <v>243</v>
      </c>
      <c r="E97" s="311" t="s">
        <v>273</v>
      </c>
      <c r="F97" s="228">
        <f t="shared" si="2"/>
        <v>532.55</v>
      </c>
      <c r="G97" s="228">
        <f t="shared" si="3"/>
        <v>532.55</v>
      </c>
      <c r="H97" s="312">
        <v>469.73</v>
      </c>
      <c r="I97" s="312">
        <v>62.82</v>
      </c>
      <c r="J97" s="312">
        <v>0</v>
      </c>
      <c r="K97" s="232"/>
      <c r="L97" s="232">
        <v>0</v>
      </c>
      <c r="M97" s="232"/>
      <c r="N97" s="232">
        <v>0</v>
      </c>
    </row>
    <row r="98" ht="24.6" customHeight="1" spans="1:14">
      <c r="A98" s="308"/>
      <c r="B98" s="223"/>
      <c r="C98" s="309"/>
      <c r="D98" s="310">
        <v>307071001</v>
      </c>
      <c r="E98" s="311" t="s">
        <v>266</v>
      </c>
      <c r="F98" s="228">
        <f t="shared" si="2"/>
        <v>166.69</v>
      </c>
      <c r="G98" s="228">
        <f t="shared" si="3"/>
        <v>166.69</v>
      </c>
      <c r="H98" s="312">
        <v>160.75</v>
      </c>
      <c r="I98" s="312">
        <v>5.94</v>
      </c>
      <c r="J98" s="312">
        <v>0</v>
      </c>
      <c r="K98" s="232"/>
      <c r="L98" s="232">
        <v>0</v>
      </c>
      <c r="M98" s="232"/>
      <c r="N98" s="232">
        <v>0</v>
      </c>
    </row>
    <row r="99" ht="24.6" customHeight="1" spans="1:14">
      <c r="A99" s="308" t="s">
        <v>241</v>
      </c>
      <c r="B99" s="223" t="s">
        <v>245</v>
      </c>
      <c r="C99" s="309" t="s">
        <v>248</v>
      </c>
      <c r="D99" s="310" t="s">
        <v>243</v>
      </c>
      <c r="E99" s="311" t="s">
        <v>273</v>
      </c>
      <c r="F99" s="228">
        <f t="shared" si="2"/>
        <v>166.69</v>
      </c>
      <c r="G99" s="228">
        <f t="shared" si="3"/>
        <v>166.69</v>
      </c>
      <c r="H99" s="312">
        <v>160.75</v>
      </c>
      <c r="I99" s="312">
        <v>5.94</v>
      </c>
      <c r="J99" s="312">
        <v>0</v>
      </c>
      <c r="K99" s="232"/>
      <c r="L99" s="232">
        <v>0</v>
      </c>
      <c r="M99" s="232"/>
      <c r="N99" s="232">
        <v>0</v>
      </c>
    </row>
    <row r="100" ht="24.6" customHeight="1" spans="1:14">
      <c r="A100" s="308"/>
      <c r="B100" s="223"/>
      <c r="C100" s="309"/>
      <c r="D100" s="310">
        <v>307072001</v>
      </c>
      <c r="E100" s="311" t="s">
        <v>267</v>
      </c>
      <c r="F100" s="228">
        <f t="shared" si="2"/>
        <v>535.82</v>
      </c>
      <c r="G100" s="228">
        <f t="shared" si="3"/>
        <v>535.82</v>
      </c>
      <c r="H100" s="312">
        <v>533.06</v>
      </c>
      <c r="I100" s="312">
        <v>2.76</v>
      </c>
      <c r="J100" s="312">
        <v>0</v>
      </c>
      <c r="K100" s="232"/>
      <c r="L100" s="232">
        <v>0</v>
      </c>
      <c r="M100" s="232"/>
      <c r="N100" s="232">
        <v>0</v>
      </c>
    </row>
    <row r="101" ht="24.6" customHeight="1" spans="1:14">
      <c r="A101" s="308" t="s">
        <v>241</v>
      </c>
      <c r="B101" s="223" t="s">
        <v>245</v>
      </c>
      <c r="C101" s="309" t="s">
        <v>248</v>
      </c>
      <c r="D101" s="310" t="s">
        <v>243</v>
      </c>
      <c r="E101" s="311" t="s">
        <v>273</v>
      </c>
      <c r="F101" s="228">
        <f t="shared" si="2"/>
        <v>535.82</v>
      </c>
      <c r="G101" s="228">
        <f t="shared" si="3"/>
        <v>535.82</v>
      </c>
      <c r="H101" s="312">
        <v>533.06</v>
      </c>
      <c r="I101" s="312">
        <v>2.76</v>
      </c>
      <c r="J101" s="312">
        <v>0</v>
      </c>
      <c r="K101" s="232"/>
      <c r="L101" s="232">
        <v>0</v>
      </c>
      <c r="M101" s="232"/>
      <c r="N101" s="232">
        <v>0</v>
      </c>
    </row>
    <row r="102" ht="24.6" customHeight="1" spans="1:14">
      <c r="A102" s="308"/>
      <c r="B102" s="223"/>
      <c r="C102" s="309"/>
      <c r="D102" s="310">
        <v>307073001</v>
      </c>
      <c r="E102" s="311" t="s">
        <v>268</v>
      </c>
      <c r="F102" s="228">
        <f t="shared" si="2"/>
        <v>588.69</v>
      </c>
      <c r="G102" s="228">
        <f t="shared" si="3"/>
        <v>588.69</v>
      </c>
      <c r="H102" s="312">
        <v>495.5</v>
      </c>
      <c r="I102" s="312">
        <v>93.19</v>
      </c>
      <c r="J102" s="312">
        <v>0</v>
      </c>
      <c r="K102" s="232"/>
      <c r="L102" s="232">
        <v>0</v>
      </c>
      <c r="M102" s="232"/>
      <c r="N102" s="232">
        <v>0</v>
      </c>
    </row>
    <row r="103" ht="24.6" customHeight="1" spans="1:14">
      <c r="A103" s="308" t="s">
        <v>241</v>
      </c>
      <c r="B103" s="223" t="s">
        <v>245</v>
      </c>
      <c r="C103" s="309" t="s">
        <v>248</v>
      </c>
      <c r="D103" s="310" t="s">
        <v>243</v>
      </c>
      <c r="E103" s="311" t="s">
        <v>273</v>
      </c>
      <c r="F103" s="228">
        <f t="shared" si="2"/>
        <v>588.69</v>
      </c>
      <c r="G103" s="228">
        <f t="shared" si="3"/>
        <v>588.69</v>
      </c>
      <c r="H103" s="312">
        <v>495.5</v>
      </c>
      <c r="I103" s="312">
        <v>93.19</v>
      </c>
      <c r="J103" s="312">
        <v>0</v>
      </c>
      <c r="K103" s="232"/>
      <c r="L103" s="232">
        <v>0</v>
      </c>
      <c r="M103" s="232"/>
      <c r="N103" s="232">
        <v>0</v>
      </c>
    </row>
    <row r="104" ht="24.6" customHeight="1" spans="1:14">
      <c r="A104" s="308"/>
      <c r="B104" s="223"/>
      <c r="C104" s="309"/>
      <c r="D104" s="310">
        <v>307074001</v>
      </c>
      <c r="E104" s="311" t="s">
        <v>269</v>
      </c>
      <c r="F104" s="228">
        <f t="shared" si="2"/>
        <v>551.71</v>
      </c>
      <c r="G104" s="228">
        <f t="shared" si="3"/>
        <v>551.71</v>
      </c>
      <c r="H104" s="312">
        <v>551.71</v>
      </c>
      <c r="I104" s="312">
        <v>0</v>
      </c>
      <c r="J104" s="312">
        <v>0</v>
      </c>
      <c r="K104" s="232"/>
      <c r="L104" s="232">
        <v>0</v>
      </c>
      <c r="M104" s="232"/>
      <c r="N104" s="232">
        <v>0</v>
      </c>
    </row>
    <row r="105" ht="24.6" customHeight="1" spans="1:14">
      <c r="A105" s="308" t="s">
        <v>241</v>
      </c>
      <c r="B105" s="223" t="s">
        <v>245</v>
      </c>
      <c r="C105" s="309" t="s">
        <v>248</v>
      </c>
      <c r="D105" s="310" t="s">
        <v>243</v>
      </c>
      <c r="E105" s="311" t="s">
        <v>273</v>
      </c>
      <c r="F105" s="228">
        <f t="shared" si="2"/>
        <v>551.71</v>
      </c>
      <c r="G105" s="228">
        <f t="shared" si="3"/>
        <v>551.71</v>
      </c>
      <c r="H105" s="312">
        <v>551.71</v>
      </c>
      <c r="I105" s="312">
        <v>0</v>
      </c>
      <c r="J105" s="312">
        <v>0</v>
      </c>
      <c r="K105" s="232"/>
      <c r="L105" s="232">
        <v>0</v>
      </c>
      <c r="M105" s="232"/>
      <c r="N105" s="232">
        <v>0</v>
      </c>
    </row>
    <row r="106" ht="24.6" customHeight="1" spans="1:14">
      <c r="A106" s="308"/>
      <c r="B106" s="223"/>
      <c r="C106" s="309"/>
      <c r="D106" s="310">
        <v>307075001</v>
      </c>
      <c r="E106" s="311" t="s">
        <v>270</v>
      </c>
      <c r="F106" s="228">
        <f t="shared" si="2"/>
        <v>892.65</v>
      </c>
      <c r="G106" s="228">
        <f t="shared" si="3"/>
        <v>892.65</v>
      </c>
      <c r="H106" s="312">
        <v>764.19</v>
      </c>
      <c r="I106" s="312">
        <v>128.46</v>
      </c>
      <c r="J106" s="312">
        <v>0</v>
      </c>
      <c r="K106" s="232"/>
      <c r="L106" s="232">
        <v>0</v>
      </c>
      <c r="M106" s="232"/>
      <c r="N106" s="232">
        <v>0</v>
      </c>
    </row>
    <row r="107" ht="24.6" customHeight="1" spans="1:14">
      <c r="A107" s="308" t="s">
        <v>241</v>
      </c>
      <c r="B107" s="223" t="s">
        <v>245</v>
      </c>
      <c r="C107" s="309" t="s">
        <v>248</v>
      </c>
      <c r="D107" s="310" t="s">
        <v>243</v>
      </c>
      <c r="E107" s="311" t="s">
        <v>273</v>
      </c>
      <c r="F107" s="228">
        <f t="shared" si="2"/>
        <v>892.65</v>
      </c>
      <c r="G107" s="228">
        <f t="shared" si="3"/>
        <v>892.65</v>
      </c>
      <c r="H107" s="312">
        <v>764.19</v>
      </c>
      <c r="I107" s="312">
        <v>128.46</v>
      </c>
      <c r="J107" s="312">
        <v>0</v>
      </c>
      <c r="K107" s="232"/>
      <c r="L107" s="232">
        <v>0</v>
      </c>
      <c r="M107" s="232"/>
      <c r="N107" s="232">
        <v>0</v>
      </c>
    </row>
    <row r="108" ht="24.6" customHeight="1" spans="1:14">
      <c r="A108" s="308"/>
      <c r="B108" s="223"/>
      <c r="C108" s="309"/>
      <c r="D108" s="310">
        <v>307076001</v>
      </c>
      <c r="E108" s="311" t="s">
        <v>271</v>
      </c>
      <c r="F108" s="228">
        <f t="shared" si="2"/>
        <v>390.96</v>
      </c>
      <c r="G108" s="228">
        <f t="shared" si="3"/>
        <v>390.96</v>
      </c>
      <c r="H108" s="312">
        <v>369.08</v>
      </c>
      <c r="I108" s="312">
        <v>21.88</v>
      </c>
      <c r="J108" s="312">
        <v>0</v>
      </c>
      <c r="K108" s="232"/>
      <c r="L108" s="232">
        <v>0</v>
      </c>
      <c r="M108" s="232"/>
      <c r="N108" s="232">
        <v>0</v>
      </c>
    </row>
    <row r="109" ht="24.6" customHeight="1" spans="1:14">
      <c r="A109" s="308" t="s">
        <v>241</v>
      </c>
      <c r="B109" s="223" t="s">
        <v>245</v>
      </c>
      <c r="C109" s="309" t="s">
        <v>248</v>
      </c>
      <c r="D109" s="310" t="s">
        <v>243</v>
      </c>
      <c r="E109" s="311" t="s">
        <v>273</v>
      </c>
      <c r="F109" s="228">
        <f t="shared" si="2"/>
        <v>390.96</v>
      </c>
      <c r="G109" s="228">
        <f t="shared" si="3"/>
        <v>390.96</v>
      </c>
      <c r="H109" s="312">
        <v>369.08</v>
      </c>
      <c r="I109" s="312">
        <v>21.88</v>
      </c>
      <c r="J109" s="312">
        <v>0</v>
      </c>
      <c r="K109" s="232"/>
      <c r="L109" s="232">
        <v>0</v>
      </c>
      <c r="M109" s="232"/>
      <c r="N109" s="232">
        <v>0</v>
      </c>
    </row>
    <row r="110" ht="24.6" customHeight="1" spans="1:14">
      <c r="A110" s="308"/>
      <c r="B110" s="223"/>
      <c r="C110" s="309"/>
      <c r="D110" s="310">
        <v>307077001</v>
      </c>
      <c r="E110" s="311" t="s">
        <v>272</v>
      </c>
      <c r="F110" s="228">
        <f t="shared" si="2"/>
        <v>101.01</v>
      </c>
      <c r="G110" s="228">
        <f t="shared" si="3"/>
        <v>101.01</v>
      </c>
      <c r="H110" s="312">
        <v>95.33</v>
      </c>
      <c r="I110" s="312">
        <v>5.68</v>
      </c>
      <c r="J110" s="312">
        <v>0</v>
      </c>
      <c r="K110" s="232"/>
      <c r="L110" s="232">
        <v>0</v>
      </c>
      <c r="M110" s="232"/>
      <c r="N110" s="232">
        <v>0</v>
      </c>
    </row>
    <row r="111" ht="24.6" customHeight="1" spans="1:14">
      <c r="A111" s="308" t="s">
        <v>241</v>
      </c>
      <c r="B111" s="223" t="s">
        <v>245</v>
      </c>
      <c r="C111" s="309" t="s">
        <v>248</v>
      </c>
      <c r="D111" s="310" t="s">
        <v>243</v>
      </c>
      <c r="E111" s="311" t="s">
        <v>273</v>
      </c>
      <c r="F111" s="228">
        <f t="shared" si="2"/>
        <v>101.01</v>
      </c>
      <c r="G111" s="228">
        <f t="shared" si="3"/>
        <v>101.01</v>
      </c>
      <c r="H111" s="312">
        <v>95.33</v>
      </c>
      <c r="I111" s="312">
        <v>5.68</v>
      </c>
      <c r="J111" s="312">
        <v>0</v>
      </c>
      <c r="K111" s="232"/>
      <c r="L111" s="232">
        <v>0</v>
      </c>
      <c r="M111" s="232"/>
      <c r="N111" s="232">
        <v>0</v>
      </c>
    </row>
    <row r="112" ht="24.6" customHeight="1" spans="1:14">
      <c r="A112" s="308"/>
      <c r="B112" s="223"/>
      <c r="C112" s="309" t="s">
        <v>60</v>
      </c>
      <c r="D112" s="310"/>
      <c r="E112" s="311" t="s">
        <v>61</v>
      </c>
      <c r="F112" s="228">
        <f t="shared" si="2"/>
        <v>9972.54</v>
      </c>
      <c r="G112" s="228">
        <f t="shared" si="3"/>
        <v>9972.54</v>
      </c>
      <c r="H112" s="312">
        <v>7226.75</v>
      </c>
      <c r="I112" s="312">
        <v>709.79</v>
      </c>
      <c r="J112" s="312">
        <v>2036</v>
      </c>
      <c r="K112" s="232"/>
      <c r="L112" s="232">
        <v>0</v>
      </c>
      <c r="M112" s="232"/>
      <c r="N112" s="232">
        <v>0</v>
      </c>
    </row>
    <row r="113" ht="24.6" customHeight="1" spans="1:14">
      <c r="A113" s="308"/>
      <c r="B113" s="223"/>
      <c r="C113" s="309"/>
      <c r="D113" s="310">
        <v>307001</v>
      </c>
      <c r="E113" s="311" t="s">
        <v>240</v>
      </c>
      <c r="F113" s="228">
        <f t="shared" si="2"/>
        <v>3490</v>
      </c>
      <c r="G113" s="228">
        <f t="shared" si="3"/>
        <v>3490</v>
      </c>
      <c r="H113" s="312">
        <v>1050</v>
      </c>
      <c r="I113" s="312">
        <v>600</v>
      </c>
      <c r="J113" s="312">
        <v>1840</v>
      </c>
      <c r="K113" s="232"/>
      <c r="L113" s="232">
        <v>0</v>
      </c>
      <c r="M113" s="232"/>
      <c r="N113" s="232">
        <v>0</v>
      </c>
    </row>
    <row r="114" ht="24.6" customHeight="1" spans="1:14">
      <c r="A114" s="308" t="s">
        <v>241</v>
      </c>
      <c r="B114" s="223" t="s">
        <v>245</v>
      </c>
      <c r="C114" s="309" t="s">
        <v>277</v>
      </c>
      <c r="D114" s="310" t="s">
        <v>243</v>
      </c>
      <c r="E114" s="311" t="s">
        <v>278</v>
      </c>
      <c r="F114" s="228">
        <f t="shared" si="2"/>
        <v>3490</v>
      </c>
      <c r="G114" s="228">
        <f t="shared" si="3"/>
        <v>3490</v>
      </c>
      <c r="H114" s="312">
        <v>1050</v>
      </c>
      <c r="I114" s="312">
        <v>600</v>
      </c>
      <c r="J114" s="312">
        <v>1840</v>
      </c>
      <c r="K114" s="232"/>
      <c r="L114" s="232">
        <v>0</v>
      </c>
      <c r="M114" s="232"/>
      <c r="N114" s="232">
        <v>0</v>
      </c>
    </row>
    <row r="115" ht="24.6" customHeight="1" spans="1:14">
      <c r="A115" s="308"/>
      <c r="B115" s="223"/>
      <c r="C115" s="309"/>
      <c r="D115" s="310">
        <v>307002</v>
      </c>
      <c r="E115" s="311" t="s">
        <v>279</v>
      </c>
      <c r="F115" s="228">
        <f t="shared" si="2"/>
        <v>2531.33</v>
      </c>
      <c r="G115" s="228">
        <f t="shared" si="3"/>
        <v>2531.33</v>
      </c>
      <c r="H115" s="312">
        <v>2393.84</v>
      </c>
      <c r="I115" s="312">
        <v>47.49</v>
      </c>
      <c r="J115" s="312">
        <v>90</v>
      </c>
      <c r="K115" s="232"/>
      <c r="L115" s="232">
        <v>0</v>
      </c>
      <c r="M115" s="232"/>
      <c r="N115" s="232">
        <v>0</v>
      </c>
    </row>
    <row r="116" ht="24.6" customHeight="1" spans="1:14">
      <c r="A116" s="308" t="s">
        <v>241</v>
      </c>
      <c r="B116" s="223" t="s">
        <v>245</v>
      </c>
      <c r="C116" s="309" t="s">
        <v>277</v>
      </c>
      <c r="D116" s="310" t="s">
        <v>243</v>
      </c>
      <c r="E116" s="311" t="s">
        <v>278</v>
      </c>
      <c r="F116" s="228">
        <f t="shared" si="2"/>
        <v>2531.33</v>
      </c>
      <c r="G116" s="228">
        <f t="shared" si="3"/>
        <v>2531.33</v>
      </c>
      <c r="H116" s="312">
        <v>2393.84</v>
      </c>
      <c r="I116" s="312">
        <v>47.49</v>
      </c>
      <c r="J116" s="312">
        <v>90</v>
      </c>
      <c r="K116" s="232"/>
      <c r="L116" s="232">
        <v>0</v>
      </c>
      <c r="M116" s="232"/>
      <c r="N116" s="232">
        <v>0</v>
      </c>
    </row>
    <row r="117" ht="24.6" customHeight="1" spans="1:14">
      <c r="A117" s="308"/>
      <c r="B117" s="223"/>
      <c r="C117" s="309"/>
      <c r="D117" s="310">
        <v>307005</v>
      </c>
      <c r="E117" s="311" t="s">
        <v>280</v>
      </c>
      <c r="F117" s="228">
        <f t="shared" si="2"/>
        <v>76.16</v>
      </c>
      <c r="G117" s="228">
        <f t="shared" si="3"/>
        <v>76.16</v>
      </c>
      <c r="H117" s="312">
        <v>66.4</v>
      </c>
      <c r="I117" s="312">
        <v>9.76</v>
      </c>
      <c r="J117" s="312">
        <v>0</v>
      </c>
      <c r="K117" s="232"/>
      <c r="L117" s="232">
        <v>0</v>
      </c>
      <c r="M117" s="232"/>
      <c r="N117" s="232">
        <v>0</v>
      </c>
    </row>
    <row r="118" ht="24.6" customHeight="1" spans="1:14">
      <c r="A118" s="308" t="s">
        <v>241</v>
      </c>
      <c r="B118" s="223" t="s">
        <v>245</v>
      </c>
      <c r="C118" s="309" t="s">
        <v>277</v>
      </c>
      <c r="D118" s="310" t="s">
        <v>243</v>
      </c>
      <c r="E118" s="311" t="s">
        <v>278</v>
      </c>
      <c r="F118" s="228">
        <f t="shared" si="2"/>
        <v>76.16</v>
      </c>
      <c r="G118" s="228">
        <f t="shared" si="3"/>
        <v>76.16</v>
      </c>
      <c r="H118" s="312">
        <v>66.4</v>
      </c>
      <c r="I118" s="312">
        <v>9.76</v>
      </c>
      <c r="J118" s="312">
        <v>0</v>
      </c>
      <c r="K118" s="232"/>
      <c r="L118" s="232">
        <v>0</v>
      </c>
      <c r="M118" s="232"/>
      <c r="N118" s="232">
        <v>0</v>
      </c>
    </row>
    <row r="119" ht="24.6" customHeight="1" spans="1:14">
      <c r="A119" s="308"/>
      <c r="B119" s="223"/>
      <c r="C119" s="309"/>
      <c r="D119" s="310">
        <v>307006</v>
      </c>
      <c r="E119" s="311" t="s">
        <v>281</v>
      </c>
      <c r="F119" s="228">
        <f t="shared" si="2"/>
        <v>1232.57</v>
      </c>
      <c r="G119" s="228">
        <f t="shared" si="3"/>
        <v>1232.57</v>
      </c>
      <c r="H119" s="312">
        <v>1208.08</v>
      </c>
      <c r="I119" s="312">
        <v>24.49</v>
      </c>
      <c r="J119" s="312">
        <v>0</v>
      </c>
      <c r="K119" s="232"/>
      <c r="L119" s="232">
        <v>0</v>
      </c>
      <c r="M119" s="232"/>
      <c r="N119" s="232">
        <v>0</v>
      </c>
    </row>
    <row r="120" ht="24.6" customHeight="1" spans="1:14">
      <c r="A120" s="308" t="s">
        <v>241</v>
      </c>
      <c r="B120" s="223" t="s">
        <v>245</v>
      </c>
      <c r="C120" s="309" t="s">
        <v>277</v>
      </c>
      <c r="D120" s="310" t="s">
        <v>243</v>
      </c>
      <c r="E120" s="311" t="s">
        <v>278</v>
      </c>
      <c r="F120" s="228">
        <f t="shared" si="2"/>
        <v>1232.57</v>
      </c>
      <c r="G120" s="228">
        <f t="shared" si="3"/>
        <v>1232.57</v>
      </c>
      <c r="H120" s="312">
        <v>1208.08</v>
      </c>
      <c r="I120" s="312">
        <v>24.49</v>
      </c>
      <c r="J120" s="312">
        <v>0</v>
      </c>
      <c r="K120" s="232"/>
      <c r="L120" s="232">
        <v>0</v>
      </c>
      <c r="M120" s="232"/>
      <c r="N120" s="232">
        <v>0</v>
      </c>
    </row>
    <row r="121" ht="24.6" customHeight="1" spans="1:14">
      <c r="A121" s="308"/>
      <c r="B121" s="223"/>
      <c r="C121" s="309"/>
      <c r="D121" s="310">
        <v>307010</v>
      </c>
      <c r="E121" s="311" t="s">
        <v>282</v>
      </c>
      <c r="F121" s="228">
        <f t="shared" si="2"/>
        <v>724.41</v>
      </c>
      <c r="G121" s="228">
        <f t="shared" si="3"/>
        <v>724.41</v>
      </c>
      <c r="H121" s="312">
        <v>713.32</v>
      </c>
      <c r="I121" s="312">
        <v>5.09</v>
      </c>
      <c r="J121" s="312">
        <v>6</v>
      </c>
      <c r="K121" s="232"/>
      <c r="L121" s="232">
        <v>0</v>
      </c>
      <c r="M121" s="232"/>
      <c r="N121" s="232">
        <v>0</v>
      </c>
    </row>
    <row r="122" ht="24.6" customHeight="1" spans="1:14">
      <c r="A122" s="308" t="s">
        <v>241</v>
      </c>
      <c r="B122" s="223" t="s">
        <v>245</v>
      </c>
      <c r="C122" s="309" t="s">
        <v>277</v>
      </c>
      <c r="D122" s="310" t="s">
        <v>243</v>
      </c>
      <c r="E122" s="311" t="s">
        <v>278</v>
      </c>
      <c r="F122" s="228">
        <f t="shared" si="2"/>
        <v>724.41</v>
      </c>
      <c r="G122" s="228">
        <f t="shared" si="3"/>
        <v>724.41</v>
      </c>
      <c r="H122" s="312">
        <v>713.32</v>
      </c>
      <c r="I122" s="312">
        <v>5.09</v>
      </c>
      <c r="J122" s="312">
        <v>6</v>
      </c>
      <c r="K122" s="232"/>
      <c r="L122" s="232">
        <v>0</v>
      </c>
      <c r="M122" s="232"/>
      <c r="N122" s="232">
        <v>0</v>
      </c>
    </row>
    <row r="123" ht="24.6" customHeight="1" spans="1:14">
      <c r="A123" s="308"/>
      <c r="B123" s="223"/>
      <c r="C123" s="309"/>
      <c r="D123" s="310">
        <v>307015</v>
      </c>
      <c r="E123" s="311" t="s">
        <v>283</v>
      </c>
      <c r="F123" s="228">
        <f t="shared" si="2"/>
        <v>1918.07</v>
      </c>
      <c r="G123" s="228">
        <f t="shared" si="3"/>
        <v>1918.07</v>
      </c>
      <c r="H123" s="312">
        <v>1795.11</v>
      </c>
      <c r="I123" s="312">
        <v>22.96</v>
      </c>
      <c r="J123" s="312">
        <v>100</v>
      </c>
      <c r="K123" s="232"/>
      <c r="L123" s="232">
        <v>0</v>
      </c>
      <c r="M123" s="232"/>
      <c r="N123" s="232">
        <v>0</v>
      </c>
    </row>
    <row r="124" ht="24.6" customHeight="1" spans="1:14">
      <c r="A124" s="308" t="s">
        <v>241</v>
      </c>
      <c r="B124" s="223" t="s">
        <v>245</v>
      </c>
      <c r="C124" s="309" t="s">
        <v>277</v>
      </c>
      <c r="D124" s="310" t="s">
        <v>243</v>
      </c>
      <c r="E124" s="311" t="s">
        <v>278</v>
      </c>
      <c r="F124" s="228">
        <f t="shared" si="2"/>
        <v>1918.07</v>
      </c>
      <c r="G124" s="228">
        <f t="shared" si="3"/>
        <v>1918.07</v>
      </c>
      <c r="H124" s="312">
        <v>1795.11</v>
      </c>
      <c r="I124" s="312">
        <v>22.96</v>
      </c>
      <c r="J124" s="312">
        <v>100</v>
      </c>
      <c r="K124" s="232"/>
      <c r="L124" s="232">
        <v>0</v>
      </c>
      <c r="M124" s="232"/>
      <c r="N124" s="232">
        <v>0</v>
      </c>
    </row>
    <row r="125" ht="24.6" customHeight="1" spans="1:14">
      <c r="A125" s="308"/>
      <c r="B125" s="223"/>
      <c r="C125" s="309" t="s">
        <v>62</v>
      </c>
      <c r="D125" s="310"/>
      <c r="E125" s="311" t="s">
        <v>63</v>
      </c>
      <c r="F125" s="228">
        <f t="shared" si="2"/>
        <v>147</v>
      </c>
      <c r="G125" s="228">
        <f t="shared" si="3"/>
        <v>147</v>
      </c>
      <c r="H125" s="312">
        <v>0</v>
      </c>
      <c r="I125" s="312">
        <v>7</v>
      </c>
      <c r="J125" s="312">
        <v>140</v>
      </c>
      <c r="K125" s="232"/>
      <c r="L125" s="232">
        <v>0</v>
      </c>
      <c r="M125" s="232"/>
      <c r="N125" s="232">
        <v>0</v>
      </c>
    </row>
    <row r="126" ht="24.6" customHeight="1" spans="1:14">
      <c r="A126" s="308"/>
      <c r="B126" s="223"/>
      <c r="C126" s="309"/>
      <c r="D126" s="310">
        <v>307001</v>
      </c>
      <c r="E126" s="311" t="s">
        <v>240</v>
      </c>
      <c r="F126" s="228">
        <f t="shared" si="2"/>
        <v>147</v>
      </c>
      <c r="G126" s="228">
        <f t="shared" si="3"/>
        <v>147</v>
      </c>
      <c r="H126" s="312">
        <v>0</v>
      </c>
      <c r="I126" s="312">
        <v>7</v>
      </c>
      <c r="J126" s="312">
        <v>140</v>
      </c>
      <c r="K126" s="232"/>
      <c r="L126" s="232">
        <v>0</v>
      </c>
      <c r="M126" s="232"/>
      <c r="N126" s="232">
        <v>0</v>
      </c>
    </row>
    <row r="127" ht="24.6" customHeight="1" spans="1:14">
      <c r="A127" s="308" t="s">
        <v>241</v>
      </c>
      <c r="B127" s="223" t="s">
        <v>245</v>
      </c>
      <c r="C127" s="309" t="s">
        <v>284</v>
      </c>
      <c r="D127" s="310" t="s">
        <v>243</v>
      </c>
      <c r="E127" s="311" t="s">
        <v>285</v>
      </c>
      <c r="F127" s="228">
        <f t="shared" si="2"/>
        <v>147</v>
      </c>
      <c r="G127" s="228">
        <f t="shared" si="3"/>
        <v>147</v>
      </c>
      <c r="H127" s="312">
        <v>0</v>
      </c>
      <c r="I127" s="312">
        <v>7</v>
      </c>
      <c r="J127" s="312">
        <v>140</v>
      </c>
      <c r="K127" s="232"/>
      <c r="L127" s="232">
        <v>0</v>
      </c>
      <c r="M127" s="232"/>
      <c r="N127" s="232">
        <v>0</v>
      </c>
    </row>
    <row r="128" ht="24.6" customHeight="1" spans="1:14">
      <c r="A128" s="308"/>
      <c r="B128" s="223"/>
      <c r="C128" s="309" t="s">
        <v>64</v>
      </c>
      <c r="D128" s="310"/>
      <c r="E128" s="311" t="s">
        <v>65</v>
      </c>
      <c r="F128" s="228">
        <f t="shared" si="2"/>
        <v>3555.75</v>
      </c>
      <c r="G128" s="228">
        <f t="shared" si="3"/>
        <v>3555.75</v>
      </c>
      <c r="H128" s="312">
        <v>2480</v>
      </c>
      <c r="I128" s="312">
        <v>1075.75</v>
      </c>
      <c r="J128" s="312">
        <v>0</v>
      </c>
      <c r="K128" s="232"/>
      <c r="L128" s="232">
        <v>0</v>
      </c>
      <c r="M128" s="232"/>
      <c r="N128" s="232">
        <v>0</v>
      </c>
    </row>
    <row r="129" ht="24.6" customHeight="1" spans="1:14">
      <c r="A129" s="308"/>
      <c r="B129" s="223"/>
      <c r="C129" s="309"/>
      <c r="D129" s="310">
        <v>307001</v>
      </c>
      <c r="E129" s="311" t="s">
        <v>240</v>
      </c>
      <c r="F129" s="228">
        <f t="shared" si="2"/>
        <v>3555.75</v>
      </c>
      <c r="G129" s="228">
        <f t="shared" si="3"/>
        <v>3555.75</v>
      </c>
      <c r="H129" s="312">
        <v>2480</v>
      </c>
      <c r="I129" s="312">
        <v>1075.75</v>
      </c>
      <c r="J129" s="312">
        <v>0</v>
      </c>
      <c r="K129" s="232"/>
      <c r="L129" s="232">
        <v>0</v>
      </c>
      <c r="M129" s="232"/>
      <c r="N129" s="232">
        <v>0</v>
      </c>
    </row>
    <row r="130" ht="24.6" customHeight="1" spans="1:14">
      <c r="A130" s="308" t="s">
        <v>241</v>
      </c>
      <c r="B130" s="223" t="s">
        <v>245</v>
      </c>
      <c r="C130" s="309" t="s">
        <v>286</v>
      </c>
      <c r="D130" s="310" t="s">
        <v>243</v>
      </c>
      <c r="E130" s="311" t="s">
        <v>287</v>
      </c>
      <c r="F130" s="228">
        <f t="shared" si="2"/>
        <v>3555.75</v>
      </c>
      <c r="G130" s="228">
        <f t="shared" si="3"/>
        <v>3555.75</v>
      </c>
      <c r="H130" s="312">
        <v>2480</v>
      </c>
      <c r="I130" s="312">
        <v>1075.75</v>
      </c>
      <c r="J130" s="312">
        <v>0</v>
      </c>
      <c r="K130" s="232"/>
      <c r="L130" s="232">
        <v>0</v>
      </c>
      <c r="M130" s="232"/>
      <c r="N130" s="232">
        <v>0</v>
      </c>
    </row>
    <row r="131" ht="24.6" customHeight="1" spans="1:14">
      <c r="A131" s="308"/>
      <c r="B131" s="223" t="s">
        <v>58</v>
      </c>
      <c r="C131" s="309"/>
      <c r="D131" s="310"/>
      <c r="E131" s="311" t="s">
        <v>288</v>
      </c>
      <c r="F131" s="228">
        <f t="shared" si="2"/>
        <v>855.39</v>
      </c>
      <c r="G131" s="228">
        <f t="shared" si="3"/>
        <v>855.39</v>
      </c>
      <c r="H131" s="312">
        <v>656.21</v>
      </c>
      <c r="I131" s="312">
        <v>199.18</v>
      </c>
      <c r="J131" s="312">
        <v>0</v>
      </c>
      <c r="K131" s="232"/>
      <c r="L131" s="232">
        <v>0</v>
      </c>
      <c r="M131" s="232"/>
      <c r="N131" s="232">
        <v>0</v>
      </c>
    </row>
    <row r="132" ht="24.6" customHeight="1" spans="1:14">
      <c r="A132" s="308"/>
      <c r="B132" s="223"/>
      <c r="C132" s="309" t="s">
        <v>54</v>
      </c>
      <c r="D132" s="310"/>
      <c r="E132" s="311" t="s">
        <v>66</v>
      </c>
      <c r="F132" s="228">
        <f t="shared" si="2"/>
        <v>738.94</v>
      </c>
      <c r="G132" s="228">
        <f t="shared" si="3"/>
        <v>738.94</v>
      </c>
      <c r="H132" s="312">
        <v>540.56</v>
      </c>
      <c r="I132" s="312">
        <v>198.38</v>
      </c>
      <c r="J132" s="312">
        <v>0</v>
      </c>
      <c r="K132" s="232"/>
      <c r="L132" s="232">
        <v>0</v>
      </c>
      <c r="M132" s="232"/>
      <c r="N132" s="232">
        <v>0</v>
      </c>
    </row>
    <row r="133" ht="24.6" customHeight="1" spans="1:14">
      <c r="A133" s="308"/>
      <c r="B133" s="223"/>
      <c r="C133" s="309"/>
      <c r="D133" s="310">
        <v>307001</v>
      </c>
      <c r="E133" s="311" t="s">
        <v>240</v>
      </c>
      <c r="F133" s="228">
        <f t="shared" si="2"/>
        <v>170</v>
      </c>
      <c r="G133" s="228">
        <f t="shared" si="3"/>
        <v>170</v>
      </c>
      <c r="H133" s="312">
        <v>0</v>
      </c>
      <c r="I133" s="312">
        <v>170</v>
      </c>
      <c r="J133" s="312">
        <v>0</v>
      </c>
      <c r="K133" s="232"/>
      <c r="L133" s="232">
        <v>0</v>
      </c>
      <c r="M133" s="232"/>
      <c r="N133" s="232">
        <v>0</v>
      </c>
    </row>
    <row r="134" ht="24.6" customHeight="1" spans="1:14">
      <c r="A134" s="308" t="s">
        <v>241</v>
      </c>
      <c r="B134" s="223" t="s">
        <v>248</v>
      </c>
      <c r="C134" s="309" t="s">
        <v>245</v>
      </c>
      <c r="D134" s="310" t="s">
        <v>243</v>
      </c>
      <c r="E134" s="311" t="s">
        <v>289</v>
      </c>
      <c r="F134" s="228">
        <f t="shared" si="2"/>
        <v>170</v>
      </c>
      <c r="G134" s="228">
        <f t="shared" si="3"/>
        <v>170</v>
      </c>
      <c r="H134" s="312">
        <v>0</v>
      </c>
      <c r="I134" s="312">
        <v>170</v>
      </c>
      <c r="J134" s="312">
        <v>0</v>
      </c>
      <c r="K134" s="232"/>
      <c r="L134" s="232">
        <v>0</v>
      </c>
      <c r="M134" s="232"/>
      <c r="N134" s="232">
        <v>0</v>
      </c>
    </row>
    <row r="135" ht="24.6" customHeight="1" spans="1:14">
      <c r="A135" s="308"/>
      <c r="B135" s="223"/>
      <c r="C135" s="309"/>
      <c r="D135" s="310">
        <v>307003</v>
      </c>
      <c r="E135" s="311" t="s">
        <v>290</v>
      </c>
      <c r="F135" s="228">
        <f t="shared" si="2"/>
        <v>568.94</v>
      </c>
      <c r="G135" s="228">
        <f t="shared" si="3"/>
        <v>568.94</v>
      </c>
      <c r="H135" s="312">
        <v>540.56</v>
      </c>
      <c r="I135" s="312">
        <v>28.38</v>
      </c>
      <c r="J135" s="312">
        <v>0</v>
      </c>
      <c r="K135" s="232"/>
      <c r="L135" s="232">
        <v>0</v>
      </c>
      <c r="M135" s="232"/>
      <c r="N135" s="232">
        <v>0</v>
      </c>
    </row>
    <row r="136" ht="24.6" customHeight="1" spans="1:14">
      <c r="A136" s="308" t="s">
        <v>241</v>
      </c>
      <c r="B136" s="223" t="s">
        <v>248</v>
      </c>
      <c r="C136" s="309" t="s">
        <v>245</v>
      </c>
      <c r="D136" s="310" t="s">
        <v>243</v>
      </c>
      <c r="E136" s="311" t="s">
        <v>289</v>
      </c>
      <c r="F136" s="228">
        <f t="shared" si="2"/>
        <v>568.94</v>
      </c>
      <c r="G136" s="228">
        <f t="shared" si="3"/>
        <v>568.94</v>
      </c>
      <c r="H136" s="312">
        <v>540.56</v>
      </c>
      <c r="I136" s="312">
        <v>28.38</v>
      </c>
      <c r="J136" s="312">
        <v>0</v>
      </c>
      <c r="K136" s="232"/>
      <c r="L136" s="232">
        <v>0</v>
      </c>
      <c r="M136" s="232"/>
      <c r="N136" s="232">
        <v>0</v>
      </c>
    </row>
    <row r="137" ht="24.6" customHeight="1" spans="1:14">
      <c r="A137" s="308"/>
      <c r="B137" s="223"/>
      <c r="C137" s="309" t="s">
        <v>64</v>
      </c>
      <c r="D137" s="310"/>
      <c r="E137" s="311" t="s">
        <v>109</v>
      </c>
      <c r="F137" s="228">
        <f t="shared" ref="F137:F156" si="4">G137+N137</f>
        <v>116.45</v>
      </c>
      <c r="G137" s="228">
        <f t="shared" ref="G137:G156" si="5">H137+I137+J137</f>
        <v>116.45</v>
      </c>
      <c r="H137" s="312">
        <v>115.65</v>
      </c>
      <c r="I137" s="312">
        <v>0.8</v>
      </c>
      <c r="J137" s="312">
        <v>0</v>
      </c>
      <c r="K137" s="232"/>
      <c r="L137" s="232">
        <v>0</v>
      </c>
      <c r="M137" s="232"/>
      <c r="N137" s="232">
        <v>0</v>
      </c>
    </row>
    <row r="138" ht="24.6" customHeight="1" spans="1:14">
      <c r="A138" s="308"/>
      <c r="B138" s="223"/>
      <c r="C138" s="309"/>
      <c r="D138" s="310">
        <v>307020</v>
      </c>
      <c r="E138" s="311" t="s">
        <v>291</v>
      </c>
      <c r="F138" s="228">
        <f t="shared" si="4"/>
        <v>116.45</v>
      </c>
      <c r="G138" s="228">
        <f t="shared" si="5"/>
        <v>116.45</v>
      </c>
      <c r="H138" s="312">
        <v>115.65</v>
      </c>
      <c r="I138" s="312">
        <v>0.8</v>
      </c>
      <c r="J138" s="312">
        <v>0</v>
      </c>
      <c r="K138" s="232"/>
      <c r="L138" s="232">
        <v>0</v>
      </c>
      <c r="M138" s="232"/>
      <c r="N138" s="232">
        <v>0</v>
      </c>
    </row>
    <row r="139" ht="24.6" customHeight="1" spans="1:14">
      <c r="A139" s="308" t="s">
        <v>241</v>
      </c>
      <c r="B139" s="223" t="s">
        <v>248</v>
      </c>
      <c r="C139" s="309" t="s">
        <v>286</v>
      </c>
      <c r="D139" s="310" t="s">
        <v>243</v>
      </c>
      <c r="E139" s="311" t="s">
        <v>292</v>
      </c>
      <c r="F139" s="228">
        <f t="shared" si="4"/>
        <v>116.45</v>
      </c>
      <c r="G139" s="228">
        <f t="shared" si="5"/>
        <v>116.45</v>
      </c>
      <c r="H139" s="312">
        <v>115.65</v>
      </c>
      <c r="I139" s="312">
        <v>0.8</v>
      </c>
      <c r="J139" s="312">
        <v>0</v>
      </c>
      <c r="K139" s="232"/>
      <c r="L139" s="232">
        <v>0</v>
      </c>
      <c r="M139" s="232"/>
      <c r="N139" s="232">
        <v>0</v>
      </c>
    </row>
    <row r="140" ht="24.6" customHeight="1" spans="1:14">
      <c r="A140" s="308"/>
      <c r="B140" s="223" t="s">
        <v>62</v>
      </c>
      <c r="C140" s="309"/>
      <c r="D140" s="310"/>
      <c r="E140" s="311" t="s">
        <v>293</v>
      </c>
      <c r="F140" s="228">
        <f t="shared" si="4"/>
        <v>362.96</v>
      </c>
      <c r="G140" s="228">
        <f t="shared" si="5"/>
        <v>362.96</v>
      </c>
      <c r="H140" s="312">
        <v>306.86</v>
      </c>
      <c r="I140" s="312">
        <v>19.1</v>
      </c>
      <c r="J140" s="312">
        <v>37</v>
      </c>
      <c r="K140" s="232"/>
      <c r="L140" s="232">
        <v>0</v>
      </c>
      <c r="M140" s="232"/>
      <c r="N140" s="232">
        <v>0</v>
      </c>
    </row>
    <row r="141" ht="24.6" customHeight="1" spans="1:14">
      <c r="A141" s="308"/>
      <c r="B141" s="223"/>
      <c r="C141" s="309" t="s">
        <v>51</v>
      </c>
      <c r="D141" s="310"/>
      <c r="E141" s="311" t="s">
        <v>94</v>
      </c>
      <c r="F141" s="228">
        <f t="shared" si="4"/>
        <v>362.96</v>
      </c>
      <c r="G141" s="228">
        <f t="shared" si="5"/>
        <v>362.96</v>
      </c>
      <c r="H141" s="312">
        <v>306.86</v>
      </c>
      <c r="I141" s="312">
        <v>19.1</v>
      </c>
      <c r="J141" s="312">
        <v>37</v>
      </c>
      <c r="K141" s="232"/>
      <c r="L141" s="232">
        <v>0</v>
      </c>
      <c r="M141" s="232"/>
      <c r="N141" s="232">
        <v>0</v>
      </c>
    </row>
    <row r="142" ht="24.6" customHeight="1" spans="1:14">
      <c r="A142" s="308"/>
      <c r="B142" s="223"/>
      <c r="C142" s="309"/>
      <c r="D142" s="310">
        <v>307013</v>
      </c>
      <c r="E142" s="311" t="s">
        <v>294</v>
      </c>
      <c r="F142" s="228">
        <f t="shared" si="4"/>
        <v>362.96</v>
      </c>
      <c r="G142" s="228">
        <f t="shared" si="5"/>
        <v>362.96</v>
      </c>
      <c r="H142" s="312">
        <v>306.86</v>
      </c>
      <c r="I142" s="312">
        <v>19.1</v>
      </c>
      <c r="J142" s="312">
        <v>37</v>
      </c>
      <c r="K142" s="232"/>
      <c r="L142" s="232">
        <v>0</v>
      </c>
      <c r="M142" s="232"/>
      <c r="N142" s="232">
        <v>0</v>
      </c>
    </row>
    <row r="143" ht="24.6" customHeight="1" spans="1:14">
      <c r="A143" s="308" t="s">
        <v>241</v>
      </c>
      <c r="B143" s="223" t="s">
        <v>284</v>
      </c>
      <c r="C143" s="309" t="s">
        <v>242</v>
      </c>
      <c r="D143" s="310" t="s">
        <v>243</v>
      </c>
      <c r="E143" s="311" t="s">
        <v>295</v>
      </c>
      <c r="F143" s="228">
        <f t="shared" si="4"/>
        <v>362.96</v>
      </c>
      <c r="G143" s="228">
        <f t="shared" si="5"/>
        <v>362.96</v>
      </c>
      <c r="H143" s="312">
        <v>306.86</v>
      </c>
      <c r="I143" s="312">
        <v>19.1</v>
      </c>
      <c r="J143" s="312">
        <v>37</v>
      </c>
      <c r="K143" s="232"/>
      <c r="L143" s="232">
        <v>0</v>
      </c>
      <c r="M143" s="232"/>
      <c r="N143" s="232">
        <v>0</v>
      </c>
    </row>
    <row r="144" ht="24.6" customHeight="1" spans="1:14">
      <c r="A144" s="308"/>
      <c r="B144" s="223" t="s">
        <v>97</v>
      </c>
      <c r="C144" s="309"/>
      <c r="D144" s="310"/>
      <c r="E144" s="311" t="s">
        <v>296</v>
      </c>
      <c r="F144" s="228">
        <f t="shared" si="4"/>
        <v>134.95</v>
      </c>
      <c r="G144" s="228">
        <f t="shared" si="5"/>
        <v>134.95</v>
      </c>
      <c r="H144" s="312">
        <v>130.15</v>
      </c>
      <c r="I144" s="312">
        <v>4.8</v>
      </c>
      <c r="J144" s="312">
        <v>0</v>
      </c>
      <c r="K144" s="232"/>
      <c r="L144" s="232">
        <v>0</v>
      </c>
      <c r="M144" s="232"/>
      <c r="N144" s="232">
        <v>0</v>
      </c>
    </row>
    <row r="145" ht="24.6" customHeight="1" spans="1:14">
      <c r="A145" s="308"/>
      <c r="B145" s="223"/>
      <c r="C145" s="309" t="s">
        <v>51</v>
      </c>
      <c r="D145" s="310"/>
      <c r="E145" s="311" t="s">
        <v>98</v>
      </c>
      <c r="F145" s="228">
        <f t="shared" si="4"/>
        <v>134.95</v>
      </c>
      <c r="G145" s="228">
        <f t="shared" si="5"/>
        <v>134.95</v>
      </c>
      <c r="H145" s="312">
        <v>130.15</v>
      </c>
      <c r="I145" s="312">
        <v>4.8</v>
      </c>
      <c r="J145" s="312">
        <v>0</v>
      </c>
      <c r="K145" s="232"/>
      <c r="L145" s="232">
        <v>0</v>
      </c>
      <c r="M145" s="232"/>
      <c r="N145" s="232">
        <v>0</v>
      </c>
    </row>
    <row r="146" ht="24.6" customHeight="1" spans="1:14">
      <c r="A146" s="308"/>
      <c r="B146" s="223"/>
      <c r="C146" s="309"/>
      <c r="D146" s="310">
        <v>307014</v>
      </c>
      <c r="E146" s="311" t="s">
        <v>297</v>
      </c>
      <c r="F146" s="228">
        <f t="shared" si="4"/>
        <v>134.95</v>
      </c>
      <c r="G146" s="228">
        <f t="shared" si="5"/>
        <v>134.95</v>
      </c>
      <c r="H146" s="312">
        <v>130.15</v>
      </c>
      <c r="I146" s="312">
        <v>4.8</v>
      </c>
      <c r="J146" s="312">
        <v>0</v>
      </c>
      <c r="K146" s="232"/>
      <c r="L146" s="232">
        <v>0</v>
      </c>
      <c r="M146" s="232"/>
      <c r="N146" s="232">
        <v>0</v>
      </c>
    </row>
    <row r="147" ht="24.6" customHeight="1" spans="1:14">
      <c r="A147" s="308" t="s">
        <v>241</v>
      </c>
      <c r="B147" s="223" t="s">
        <v>298</v>
      </c>
      <c r="C147" s="309" t="s">
        <v>242</v>
      </c>
      <c r="D147" s="310" t="s">
        <v>243</v>
      </c>
      <c r="E147" s="311" t="s">
        <v>299</v>
      </c>
      <c r="F147" s="228">
        <f t="shared" si="4"/>
        <v>134.95</v>
      </c>
      <c r="G147" s="228">
        <f t="shared" si="5"/>
        <v>134.95</v>
      </c>
      <c r="H147" s="312">
        <v>130.15</v>
      </c>
      <c r="I147" s="312">
        <v>4.8</v>
      </c>
      <c r="J147" s="312">
        <v>0</v>
      </c>
      <c r="K147" s="232"/>
      <c r="L147" s="232">
        <v>0</v>
      </c>
      <c r="M147" s="232"/>
      <c r="N147" s="232">
        <v>0</v>
      </c>
    </row>
    <row r="148" ht="24.6" customHeight="1" spans="1:14">
      <c r="A148" s="308"/>
      <c r="B148" s="223" t="s">
        <v>67</v>
      </c>
      <c r="C148" s="309"/>
      <c r="D148" s="310"/>
      <c r="E148" s="311" t="s">
        <v>300</v>
      </c>
      <c r="F148" s="228">
        <f t="shared" si="4"/>
        <v>652.46</v>
      </c>
      <c r="G148" s="228">
        <f t="shared" si="5"/>
        <v>652.46</v>
      </c>
      <c r="H148" s="312">
        <v>150.37</v>
      </c>
      <c r="I148" s="312">
        <v>2.09</v>
      </c>
      <c r="J148" s="312">
        <v>500</v>
      </c>
      <c r="K148" s="232"/>
      <c r="L148" s="232">
        <v>0</v>
      </c>
      <c r="M148" s="232"/>
      <c r="N148" s="232">
        <v>0</v>
      </c>
    </row>
    <row r="149" ht="24.6" customHeight="1" spans="1:14">
      <c r="A149" s="308"/>
      <c r="B149" s="223"/>
      <c r="C149" s="309" t="s">
        <v>51</v>
      </c>
      <c r="D149" s="310"/>
      <c r="E149" s="311" t="s">
        <v>68</v>
      </c>
      <c r="F149" s="228">
        <f t="shared" si="4"/>
        <v>652.46</v>
      </c>
      <c r="G149" s="228">
        <f t="shared" si="5"/>
        <v>652.46</v>
      </c>
      <c r="H149" s="312">
        <v>150.37</v>
      </c>
      <c r="I149" s="312">
        <v>2.09</v>
      </c>
      <c r="J149" s="312">
        <v>500</v>
      </c>
      <c r="K149" s="232"/>
      <c r="L149" s="232">
        <v>0</v>
      </c>
      <c r="M149" s="232"/>
      <c r="N149" s="232">
        <v>0</v>
      </c>
    </row>
    <row r="150" ht="24.6" customHeight="1" spans="1:14">
      <c r="A150" s="308"/>
      <c r="B150" s="223"/>
      <c r="C150" s="309"/>
      <c r="D150" s="310">
        <v>307001</v>
      </c>
      <c r="E150" s="311" t="s">
        <v>240</v>
      </c>
      <c r="F150" s="228">
        <f t="shared" si="4"/>
        <v>500</v>
      </c>
      <c r="G150" s="228">
        <f t="shared" si="5"/>
        <v>500</v>
      </c>
      <c r="H150" s="312">
        <v>0</v>
      </c>
      <c r="I150" s="312">
        <v>0</v>
      </c>
      <c r="J150" s="312">
        <v>500</v>
      </c>
      <c r="K150" s="232"/>
      <c r="L150" s="232">
        <v>0</v>
      </c>
      <c r="M150" s="232"/>
      <c r="N150" s="232">
        <v>0</v>
      </c>
    </row>
    <row r="151" ht="24.6" customHeight="1" spans="1:14">
      <c r="A151" s="308" t="s">
        <v>241</v>
      </c>
      <c r="B151" s="223" t="s">
        <v>301</v>
      </c>
      <c r="C151" s="309" t="s">
        <v>242</v>
      </c>
      <c r="D151" s="310" t="s">
        <v>243</v>
      </c>
      <c r="E151" s="311" t="s">
        <v>302</v>
      </c>
      <c r="F151" s="228">
        <f t="shared" si="4"/>
        <v>500</v>
      </c>
      <c r="G151" s="228">
        <f t="shared" si="5"/>
        <v>500</v>
      </c>
      <c r="H151" s="312">
        <v>0</v>
      </c>
      <c r="I151" s="312">
        <v>0</v>
      </c>
      <c r="J151" s="312">
        <v>500</v>
      </c>
      <c r="K151" s="232"/>
      <c r="L151" s="232">
        <v>0</v>
      </c>
      <c r="M151" s="232"/>
      <c r="N151" s="232">
        <v>0</v>
      </c>
    </row>
    <row r="152" ht="24.6" customHeight="1" spans="1:14">
      <c r="A152" s="308"/>
      <c r="B152" s="223"/>
      <c r="C152" s="309"/>
      <c r="D152" s="310">
        <v>307019</v>
      </c>
      <c r="E152" s="311" t="s">
        <v>303</v>
      </c>
      <c r="F152" s="228">
        <f t="shared" si="4"/>
        <v>79.98</v>
      </c>
      <c r="G152" s="228">
        <f t="shared" si="5"/>
        <v>79.98</v>
      </c>
      <c r="H152" s="312">
        <v>78.39</v>
      </c>
      <c r="I152" s="312">
        <v>1.59</v>
      </c>
      <c r="J152" s="312">
        <v>0</v>
      </c>
      <c r="K152" s="232"/>
      <c r="L152" s="232">
        <v>0</v>
      </c>
      <c r="M152" s="232"/>
      <c r="N152" s="232">
        <v>0</v>
      </c>
    </row>
    <row r="153" ht="24.6" customHeight="1" spans="1:14">
      <c r="A153" s="308" t="s">
        <v>241</v>
      </c>
      <c r="B153" s="223" t="s">
        <v>301</v>
      </c>
      <c r="C153" s="309" t="s">
        <v>242</v>
      </c>
      <c r="D153" s="310" t="s">
        <v>243</v>
      </c>
      <c r="E153" s="311" t="s">
        <v>302</v>
      </c>
      <c r="F153" s="228">
        <f t="shared" si="4"/>
        <v>79.98</v>
      </c>
      <c r="G153" s="228">
        <f t="shared" si="5"/>
        <v>79.98</v>
      </c>
      <c r="H153" s="312">
        <v>78.39</v>
      </c>
      <c r="I153" s="312">
        <v>1.59</v>
      </c>
      <c r="J153" s="312">
        <v>0</v>
      </c>
      <c r="K153" s="232"/>
      <c r="L153" s="232"/>
      <c r="M153" s="232"/>
      <c r="N153" s="232"/>
    </row>
    <row r="154" ht="24.6" customHeight="1" spans="1:14">
      <c r="A154" s="308"/>
      <c r="B154" s="223"/>
      <c r="C154" s="309"/>
      <c r="D154" s="310">
        <v>307044</v>
      </c>
      <c r="E154" s="311" t="s">
        <v>304</v>
      </c>
      <c r="F154" s="228">
        <f t="shared" si="4"/>
        <v>72.48</v>
      </c>
      <c r="G154" s="228">
        <f t="shared" si="5"/>
        <v>72.48</v>
      </c>
      <c r="H154" s="312">
        <v>71.98</v>
      </c>
      <c r="I154" s="312">
        <v>0.5</v>
      </c>
      <c r="J154" s="312">
        <v>0</v>
      </c>
      <c r="K154" s="232"/>
      <c r="L154" s="232"/>
      <c r="M154" s="232"/>
      <c r="N154" s="232"/>
    </row>
    <row r="155" ht="24.6" customHeight="1" spans="1:14">
      <c r="A155" s="308" t="s">
        <v>241</v>
      </c>
      <c r="B155" s="223" t="s">
        <v>301</v>
      </c>
      <c r="C155" s="309" t="s">
        <v>242</v>
      </c>
      <c r="D155" s="310" t="s">
        <v>243</v>
      </c>
      <c r="E155" s="311" t="s">
        <v>302</v>
      </c>
      <c r="F155" s="228">
        <f t="shared" si="4"/>
        <v>72.48</v>
      </c>
      <c r="G155" s="228">
        <f t="shared" si="5"/>
        <v>72.48</v>
      </c>
      <c r="H155" s="312">
        <v>71.98</v>
      </c>
      <c r="I155" s="312">
        <v>0.5</v>
      </c>
      <c r="J155" s="312">
        <v>0</v>
      </c>
      <c r="K155" s="232"/>
      <c r="L155" s="232"/>
      <c r="M155" s="232"/>
      <c r="N155" s="232"/>
    </row>
    <row r="156" ht="24.6" customHeight="1" spans="1:14">
      <c r="A156" s="308"/>
      <c r="B156" s="223" t="s">
        <v>69</v>
      </c>
      <c r="C156" s="309"/>
      <c r="D156" s="310"/>
      <c r="E156" s="311" t="s">
        <v>305</v>
      </c>
      <c r="F156" s="228">
        <f t="shared" si="4"/>
        <v>2000</v>
      </c>
      <c r="G156" s="228">
        <f t="shared" si="5"/>
        <v>0</v>
      </c>
      <c r="H156" s="312">
        <v>0</v>
      </c>
      <c r="I156" s="312">
        <v>0</v>
      </c>
      <c r="J156" s="312">
        <v>0</v>
      </c>
      <c r="K156" s="232"/>
      <c r="L156" s="232">
        <v>2000</v>
      </c>
      <c r="M156" s="232"/>
      <c r="N156" s="232">
        <v>2000</v>
      </c>
    </row>
    <row r="157" ht="24.6" customHeight="1" spans="1:14">
      <c r="A157" s="223"/>
      <c r="B157" s="223"/>
      <c r="C157" s="223" t="s">
        <v>54</v>
      </c>
      <c r="D157" s="310"/>
      <c r="E157" s="320" t="s">
        <v>70</v>
      </c>
      <c r="F157" s="232"/>
      <c r="G157" s="232"/>
      <c r="H157" s="312">
        <v>0</v>
      </c>
      <c r="I157" s="312">
        <v>0</v>
      </c>
      <c r="J157" s="312">
        <v>0</v>
      </c>
      <c r="K157" s="232"/>
      <c r="L157" s="232">
        <v>2000</v>
      </c>
      <c r="M157" s="232"/>
      <c r="N157" s="232">
        <v>2000</v>
      </c>
    </row>
    <row r="158" ht="24.6" customHeight="1" spans="1:14">
      <c r="A158" s="223"/>
      <c r="B158" s="223"/>
      <c r="C158" s="223"/>
      <c r="D158" s="310">
        <v>307001</v>
      </c>
      <c r="E158" s="320" t="s">
        <v>240</v>
      </c>
      <c r="F158" s="232"/>
      <c r="G158" s="232"/>
      <c r="H158" s="312">
        <v>0</v>
      </c>
      <c r="I158" s="312">
        <v>0</v>
      </c>
      <c r="J158" s="312">
        <v>0</v>
      </c>
      <c r="K158" s="232"/>
      <c r="L158" s="232">
        <v>2000</v>
      </c>
      <c r="M158" s="232"/>
      <c r="N158" s="232">
        <v>2000</v>
      </c>
    </row>
    <row r="159" ht="24.6" customHeight="1" spans="1:14">
      <c r="A159" s="223" t="s">
        <v>241</v>
      </c>
      <c r="B159" s="223" t="s">
        <v>306</v>
      </c>
      <c r="C159" s="223" t="s">
        <v>245</v>
      </c>
      <c r="D159" s="310" t="s">
        <v>243</v>
      </c>
      <c r="E159" s="320" t="s">
        <v>307</v>
      </c>
      <c r="F159" s="228">
        <f t="shared" ref="F159" si="6">G159+N159</f>
        <v>2000</v>
      </c>
      <c r="G159" s="232"/>
      <c r="H159" s="312">
        <v>0</v>
      </c>
      <c r="I159" s="312">
        <v>0</v>
      </c>
      <c r="J159" s="312">
        <v>0</v>
      </c>
      <c r="K159" s="232"/>
      <c r="L159" s="232">
        <v>2000</v>
      </c>
      <c r="M159" s="232"/>
      <c r="N159" s="232">
        <v>2000</v>
      </c>
    </row>
    <row r="162" spans="12:12">
      <c r="L162" s="321"/>
    </row>
    <row r="163" spans="12:12">
      <c r="L163" s="321"/>
    </row>
    <row r="164" spans="12:12">
      <c r="L164" s="321"/>
    </row>
    <row r="165" spans="12:12">
      <c r="L165" s="321"/>
    </row>
    <row r="166" spans="12:12">
      <c r="L166" s="321"/>
    </row>
    <row r="167" spans="12:12">
      <c r="L167" s="321"/>
    </row>
    <row r="168" spans="12:12">
      <c r="L168" s="321"/>
    </row>
    <row r="169" spans="12:12">
      <c r="L169" s="321"/>
    </row>
    <row r="170" spans="12:12">
      <c r="L170" s="321"/>
    </row>
    <row r="171" spans="12:12">
      <c r="L171" s="321"/>
    </row>
    <row r="172" spans="12:12">
      <c r="L172" s="321"/>
    </row>
    <row r="173" spans="12:12">
      <c r="L173" s="321"/>
    </row>
    <row r="174" spans="12:12">
      <c r="L174" s="321"/>
    </row>
    <row r="175" spans="12:12">
      <c r="L175" s="321"/>
    </row>
    <row r="176" spans="12:12">
      <c r="L176" s="321"/>
    </row>
  </sheetData>
  <mergeCells count="21">
    <mergeCell ref="M1:N1"/>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showGridLines="0" showZeros="0" workbookViewId="0">
      <selection activeCell="L20" sqref="L20"/>
    </sheetView>
  </sheetViews>
  <sheetFormatPr defaultColWidth="8.875" defaultRowHeight="13.5"/>
  <cols>
    <col min="1" max="1" width="5.25" style="281" customWidth="1"/>
    <col min="2" max="2" width="6.125" style="281" customWidth="1"/>
    <col min="3" max="3" width="25.5" style="281" customWidth="1"/>
    <col min="4" max="4" width="6.5" style="282" customWidth="1"/>
    <col min="5" max="5" width="5.25" style="282" customWidth="1"/>
    <col min="6" max="7" width="20.625" style="281" customWidth="1"/>
    <col min="8" max="8" width="11.125" style="282" customWidth="1"/>
    <col min="9" max="9" width="13.25" style="282" customWidth="1"/>
    <col min="10" max="24" width="9" style="281"/>
    <col min="25" max="16344" width="8.875" style="281"/>
    <col min="16345" max="16372" width="9" style="281"/>
    <col min="16373" max="16384" width="8.875" style="281"/>
  </cols>
  <sheetData>
    <row r="1" spans="9:9">
      <c r="I1" s="297" t="s">
        <v>308</v>
      </c>
    </row>
    <row r="2" s="280" customFormat="1" ht="42" customHeight="1" spans="1:9">
      <c r="A2" s="283" t="s">
        <v>309</v>
      </c>
      <c r="B2" s="283"/>
      <c r="C2" s="283"/>
      <c r="D2" s="283"/>
      <c r="E2" s="283"/>
      <c r="F2" s="283"/>
      <c r="G2" s="283"/>
      <c r="H2" s="283"/>
      <c r="I2" s="283"/>
    </row>
    <row r="3" s="280" customFormat="1" ht="15" customHeight="1" spans="1:8">
      <c r="A3" s="240" t="s">
        <v>150</v>
      </c>
      <c r="B3" s="247"/>
      <c r="C3" s="247"/>
      <c r="D3" s="284"/>
      <c r="E3" s="284"/>
      <c r="F3" s="247"/>
      <c r="G3" s="247"/>
      <c r="H3" s="285" t="s">
        <v>3</v>
      </c>
    </row>
    <row r="4" ht="20.1" customHeight="1" spans="1:9">
      <c r="A4" s="286" t="s">
        <v>310</v>
      </c>
      <c r="B4" s="286"/>
      <c r="C4" s="286"/>
      <c r="D4" s="286" t="s">
        <v>311</v>
      </c>
      <c r="E4" s="286"/>
      <c r="F4" s="286"/>
      <c r="G4" s="287" t="s">
        <v>9</v>
      </c>
      <c r="H4" s="286" t="s">
        <v>13</v>
      </c>
      <c r="I4" s="286"/>
    </row>
    <row r="5" ht="33.6" customHeight="1" spans="1:9">
      <c r="A5" s="288" t="s">
        <v>42</v>
      </c>
      <c r="B5" s="289"/>
      <c r="C5" s="287" t="s">
        <v>312</v>
      </c>
      <c r="D5" s="287" t="s">
        <v>42</v>
      </c>
      <c r="E5" s="287" t="s">
        <v>43</v>
      </c>
      <c r="F5" s="287" t="s">
        <v>312</v>
      </c>
      <c r="G5" s="290"/>
      <c r="H5" s="287" t="s">
        <v>18</v>
      </c>
      <c r="I5" s="287" t="s">
        <v>19</v>
      </c>
    </row>
    <row r="6" ht="33.6" customHeight="1" spans="1:9">
      <c r="A6" s="286" t="s">
        <v>313</v>
      </c>
      <c r="B6" s="286"/>
      <c r="C6" s="286"/>
      <c r="D6" s="286"/>
      <c r="E6" s="286"/>
      <c r="F6" s="286"/>
      <c r="G6" s="291">
        <f>SUM(G7:G26)</f>
        <v>67333.04</v>
      </c>
      <c r="H6" s="291">
        <f>SUM(H7:H26)</f>
        <v>67333.04</v>
      </c>
      <c r="I6" s="291">
        <f>SUM(I7:I26)</f>
        <v>66737.04</v>
      </c>
    </row>
    <row r="7" ht="24" customHeight="1" spans="1:9">
      <c r="A7" s="292" t="s">
        <v>314</v>
      </c>
      <c r="B7" s="293"/>
      <c r="C7" s="269" t="s">
        <v>315</v>
      </c>
      <c r="D7" s="270" t="s">
        <v>316</v>
      </c>
      <c r="E7" s="270" t="s">
        <v>51</v>
      </c>
      <c r="F7" s="269" t="s">
        <v>155</v>
      </c>
      <c r="G7" s="294">
        <v>22100</v>
      </c>
      <c r="H7" s="294">
        <v>22100</v>
      </c>
      <c r="I7" s="294">
        <v>22100</v>
      </c>
    </row>
    <row r="8" ht="24" customHeight="1" spans="1:9">
      <c r="A8" s="295">
        <v>30102</v>
      </c>
      <c r="B8" s="296"/>
      <c r="C8" s="274" t="s">
        <v>317</v>
      </c>
      <c r="D8" s="270" t="s">
        <v>316</v>
      </c>
      <c r="E8" s="270" t="s">
        <v>51</v>
      </c>
      <c r="F8" s="269" t="s">
        <v>155</v>
      </c>
      <c r="G8" s="275">
        <v>8200</v>
      </c>
      <c r="H8" s="275">
        <v>8200</v>
      </c>
      <c r="I8" s="275">
        <v>8200</v>
      </c>
    </row>
    <row r="9" ht="24" customHeight="1" spans="1:9">
      <c r="A9" s="295">
        <v>30107</v>
      </c>
      <c r="B9" s="296"/>
      <c r="C9" s="274" t="s">
        <v>318</v>
      </c>
      <c r="D9" s="270" t="s">
        <v>316</v>
      </c>
      <c r="E9" s="270" t="s">
        <v>51</v>
      </c>
      <c r="F9" s="269" t="s">
        <v>155</v>
      </c>
      <c r="G9" s="275">
        <v>5060</v>
      </c>
      <c r="H9" s="275">
        <v>5060</v>
      </c>
      <c r="I9" s="275">
        <v>5060</v>
      </c>
    </row>
    <row r="10" ht="24" customHeight="1" spans="1:9">
      <c r="A10" s="295">
        <v>30107</v>
      </c>
      <c r="B10" s="296"/>
      <c r="C10" s="274" t="s">
        <v>319</v>
      </c>
      <c r="D10" s="270" t="s">
        <v>316</v>
      </c>
      <c r="E10" s="270" t="s">
        <v>51</v>
      </c>
      <c r="F10" s="269" t="s">
        <v>155</v>
      </c>
      <c r="G10" s="275">
        <v>2180</v>
      </c>
      <c r="H10" s="275">
        <v>2180</v>
      </c>
      <c r="I10" s="275">
        <v>2180</v>
      </c>
    </row>
    <row r="11" ht="24" customHeight="1" spans="1:9">
      <c r="A11" s="295">
        <v>30103</v>
      </c>
      <c r="B11" s="296">
        <v>30103</v>
      </c>
      <c r="C11" s="276" t="s">
        <v>320</v>
      </c>
      <c r="D11" s="270" t="s">
        <v>316</v>
      </c>
      <c r="E11" s="270" t="s">
        <v>51</v>
      </c>
      <c r="F11" s="269" t="s">
        <v>155</v>
      </c>
      <c r="G11" s="275">
        <v>5300</v>
      </c>
      <c r="H11" s="275">
        <v>5300</v>
      </c>
      <c r="I11" s="275">
        <v>5300</v>
      </c>
    </row>
    <row r="12" ht="24" customHeight="1" spans="1:9">
      <c r="A12" s="295">
        <v>30102</v>
      </c>
      <c r="B12" s="296">
        <v>30102</v>
      </c>
      <c r="C12" s="276" t="s">
        <v>321</v>
      </c>
      <c r="D12" s="270" t="s">
        <v>316</v>
      </c>
      <c r="E12" s="270" t="s">
        <v>51</v>
      </c>
      <c r="F12" s="269" t="s">
        <v>155</v>
      </c>
      <c r="G12" s="275">
        <v>300</v>
      </c>
      <c r="H12" s="275">
        <v>300</v>
      </c>
      <c r="I12" s="275">
        <v>300</v>
      </c>
    </row>
    <row r="13" ht="24" customHeight="1" spans="1:9">
      <c r="A13" s="295">
        <v>30108</v>
      </c>
      <c r="B13" s="296">
        <v>30108</v>
      </c>
      <c r="C13" s="276" t="s">
        <v>322</v>
      </c>
      <c r="D13" s="270" t="s">
        <v>316</v>
      </c>
      <c r="E13" s="270" t="s">
        <v>51</v>
      </c>
      <c r="F13" s="269" t="s">
        <v>155</v>
      </c>
      <c r="G13" s="275">
        <v>6650</v>
      </c>
      <c r="H13" s="275">
        <v>6650</v>
      </c>
      <c r="I13" s="275">
        <v>6650</v>
      </c>
    </row>
    <row r="14" ht="24" customHeight="1" spans="1:9">
      <c r="A14" s="295">
        <v>30112</v>
      </c>
      <c r="B14" s="296">
        <v>30112</v>
      </c>
      <c r="C14" s="276" t="s">
        <v>323</v>
      </c>
      <c r="D14" s="270" t="s">
        <v>316</v>
      </c>
      <c r="E14" s="270" t="s">
        <v>51</v>
      </c>
      <c r="F14" s="269" t="s">
        <v>155</v>
      </c>
      <c r="G14" s="277">
        <v>300</v>
      </c>
      <c r="H14" s="277">
        <v>300</v>
      </c>
      <c r="I14" s="277">
        <v>300</v>
      </c>
    </row>
    <row r="15" ht="24" customHeight="1" spans="1:9">
      <c r="A15" s="295">
        <v>30110</v>
      </c>
      <c r="B15" s="296">
        <v>30110</v>
      </c>
      <c r="C15" s="276" t="s">
        <v>324</v>
      </c>
      <c r="D15" s="270" t="s">
        <v>316</v>
      </c>
      <c r="E15" s="270" t="s">
        <v>51</v>
      </c>
      <c r="F15" s="269" t="s">
        <v>155</v>
      </c>
      <c r="G15" s="275">
        <v>3100</v>
      </c>
      <c r="H15" s="275">
        <v>3100</v>
      </c>
      <c r="I15" s="275">
        <v>3100</v>
      </c>
    </row>
    <row r="16" ht="24" customHeight="1" spans="1:9">
      <c r="A16" s="295">
        <v>30112</v>
      </c>
      <c r="B16" s="296">
        <v>30112</v>
      </c>
      <c r="C16" s="276" t="s">
        <v>325</v>
      </c>
      <c r="D16" s="270" t="s">
        <v>316</v>
      </c>
      <c r="E16" s="270" t="s">
        <v>51</v>
      </c>
      <c r="F16" s="269" t="s">
        <v>155</v>
      </c>
      <c r="G16" s="275">
        <v>85</v>
      </c>
      <c r="H16" s="275">
        <v>85</v>
      </c>
      <c r="I16" s="275">
        <v>85</v>
      </c>
    </row>
    <row r="17" ht="24" customHeight="1" spans="1:9">
      <c r="A17" s="295">
        <v>30102</v>
      </c>
      <c r="B17" s="296">
        <v>30102</v>
      </c>
      <c r="C17" s="276" t="s">
        <v>326</v>
      </c>
      <c r="D17" s="270" t="s">
        <v>316</v>
      </c>
      <c r="E17" s="270" t="s">
        <v>51</v>
      </c>
      <c r="F17" s="269" t="s">
        <v>155</v>
      </c>
      <c r="G17" s="275">
        <v>20</v>
      </c>
      <c r="H17" s="275">
        <v>20</v>
      </c>
      <c r="I17" s="275"/>
    </row>
    <row r="18" ht="24" customHeight="1" spans="1:9">
      <c r="A18" s="295">
        <v>30199</v>
      </c>
      <c r="B18" s="296">
        <v>30199</v>
      </c>
      <c r="C18" s="276" t="s">
        <v>327</v>
      </c>
      <c r="D18" s="270" t="s">
        <v>316</v>
      </c>
      <c r="E18" s="270" t="s">
        <v>51</v>
      </c>
      <c r="F18" s="269" t="s">
        <v>155</v>
      </c>
      <c r="G18" s="275">
        <v>210</v>
      </c>
      <c r="H18" s="275">
        <v>210</v>
      </c>
      <c r="I18" s="275">
        <v>210</v>
      </c>
    </row>
    <row r="19" ht="24" customHeight="1" spans="1:9">
      <c r="A19" s="295">
        <v>30301</v>
      </c>
      <c r="B19" s="296">
        <v>30301</v>
      </c>
      <c r="C19" s="276" t="s">
        <v>328</v>
      </c>
      <c r="D19" s="270" t="s">
        <v>329</v>
      </c>
      <c r="E19" s="270" t="s">
        <v>51</v>
      </c>
      <c r="F19" s="276" t="s">
        <v>156</v>
      </c>
      <c r="G19" s="275">
        <v>130</v>
      </c>
      <c r="H19" s="275">
        <v>130</v>
      </c>
      <c r="I19" s="275">
        <v>130</v>
      </c>
    </row>
    <row r="20" ht="24" customHeight="1" spans="1:9">
      <c r="A20" s="295">
        <v>30302</v>
      </c>
      <c r="B20" s="296">
        <v>30302</v>
      </c>
      <c r="C20" s="276" t="s">
        <v>330</v>
      </c>
      <c r="D20" s="270" t="s">
        <v>329</v>
      </c>
      <c r="E20" s="270" t="s">
        <v>51</v>
      </c>
      <c r="F20" s="276" t="s">
        <v>156</v>
      </c>
      <c r="G20" s="275">
        <v>2198</v>
      </c>
      <c r="H20" s="275">
        <v>2198</v>
      </c>
      <c r="I20" s="275">
        <v>2198</v>
      </c>
    </row>
    <row r="21" ht="24" customHeight="1" spans="1:9">
      <c r="A21" s="295">
        <v>30305</v>
      </c>
      <c r="B21" s="296">
        <v>30305</v>
      </c>
      <c r="C21" s="276" t="s">
        <v>331</v>
      </c>
      <c r="D21" s="270" t="s">
        <v>329</v>
      </c>
      <c r="E21" s="270" t="s">
        <v>51</v>
      </c>
      <c r="F21" s="276" t="s">
        <v>156</v>
      </c>
      <c r="G21" s="275">
        <v>560</v>
      </c>
      <c r="H21" s="275">
        <v>560</v>
      </c>
      <c r="I21" s="275">
        <v>560</v>
      </c>
    </row>
    <row r="22" ht="24" customHeight="1" spans="1:9">
      <c r="A22" s="295">
        <v>30308</v>
      </c>
      <c r="B22" s="296">
        <v>30308</v>
      </c>
      <c r="C22" s="276" t="s">
        <v>332</v>
      </c>
      <c r="D22" s="270" t="s">
        <v>329</v>
      </c>
      <c r="E22" s="270" t="s">
        <v>51</v>
      </c>
      <c r="F22" s="276" t="s">
        <v>156</v>
      </c>
      <c r="G22" s="275">
        <v>1127</v>
      </c>
      <c r="H22" s="275">
        <v>1127</v>
      </c>
      <c r="I22" s="275">
        <v>1127</v>
      </c>
    </row>
    <row r="23" ht="24" customHeight="1" spans="1:9">
      <c r="A23" s="295">
        <v>30113</v>
      </c>
      <c r="B23" s="296">
        <v>30113</v>
      </c>
      <c r="C23" s="276" t="s">
        <v>333</v>
      </c>
      <c r="D23" s="270" t="s">
        <v>329</v>
      </c>
      <c r="E23" s="270" t="s">
        <v>51</v>
      </c>
      <c r="F23" s="276" t="s">
        <v>156</v>
      </c>
      <c r="G23" s="275">
        <v>5000</v>
      </c>
      <c r="H23" s="275">
        <v>5000</v>
      </c>
      <c r="I23" s="275">
        <v>5000</v>
      </c>
    </row>
    <row r="24" ht="24" customHeight="1" spans="1:9">
      <c r="A24" s="295">
        <v>30399</v>
      </c>
      <c r="B24" s="296">
        <v>30399</v>
      </c>
      <c r="C24" s="276" t="s">
        <v>334</v>
      </c>
      <c r="D24" s="270" t="s">
        <v>329</v>
      </c>
      <c r="E24" s="270" t="s">
        <v>51</v>
      </c>
      <c r="F24" s="276" t="s">
        <v>156</v>
      </c>
      <c r="G24" s="275">
        <v>439</v>
      </c>
      <c r="H24" s="275">
        <v>439</v>
      </c>
      <c r="I24" s="275">
        <v>415</v>
      </c>
    </row>
    <row r="25" ht="24" customHeight="1" spans="1:9">
      <c r="A25" s="295">
        <v>30399</v>
      </c>
      <c r="B25" s="296">
        <v>30399</v>
      </c>
      <c r="C25" s="276" t="s">
        <v>335</v>
      </c>
      <c r="D25" s="270" t="s">
        <v>329</v>
      </c>
      <c r="E25" s="270" t="s">
        <v>51</v>
      </c>
      <c r="F25" s="276" t="s">
        <v>156</v>
      </c>
      <c r="G25" s="275">
        <v>20</v>
      </c>
      <c r="H25" s="275">
        <v>20</v>
      </c>
      <c r="I25" s="275"/>
    </row>
    <row r="26" ht="24" customHeight="1" spans="1:9">
      <c r="A26" s="295">
        <v>30201</v>
      </c>
      <c r="B26" s="296">
        <v>30201</v>
      </c>
      <c r="C26" s="276" t="s">
        <v>336</v>
      </c>
      <c r="D26" s="270" t="s">
        <v>316</v>
      </c>
      <c r="E26" s="270" t="s">
        <v>54</v>
      </c>
      <c r="F26" s="276" t="s">
        <v>157</v>
      </c>
      <c r="G26" s="278">
        <v>4354.04</v>
      </c>
      <c r="H26" s="278">
        <v>4354.04</v>
      </c>
      <c r="I26" s="278">
        <v>3822.04</v>
      </c>
    </row>
  </sheetData>
  <mergeCells count="27">
    <mergeCell ref="A2:I2"/>
    <mergeCell ref="A4:C4"/>
    <mergeCell ref="D4:F4"/>
    <mergeCell ref="H4:I4"/>
    <mergeCell ref="A5:B5"/>
    <mergeCell ref="A6:F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workbookViewId="0">
      <selection activeCell="A1" sqref="A1:R1"/>
    </sheetView>
  </sheetViews>
  <sheetFormatPr defaultColWidth="10" defaultRowHeight="13.5"/>
  <cols>
    <col min="1" max="1" width="9.90833333333333" style="251" customWidth="1"/>
    <col min="2" max="2" width="11.6666666666667" style="252" customWidth="1"/>
    <col min="3" max="3" width="10.85" style="249" customWidth="1"/>
    <col min="4" max="4" width="5.28333333333333" style="249" customWidth="1"/>
    <col min="5" max="5" width="6.50833333333333" style="249" customWidth="1"/>
    <col min="6" max="6" width="17.1" style="249" customWidth="1"/>
    <col min="7" max="7" width="16.5583333333333" style="249" customWidth="1"/>
    <col min="8" max="8" width="13.8416666666667" style="249" customWidth="1"/>
    <col min="9" max="9" width="17.2333333333333" style="249" customWidth="1"/>
    <col min="10" max="10" width="14.1083333333333" style="249" customWidth="1"/>
    <col min="11" max="11" width="16.5583333333333" style="249" customWidth="1"/>
    <col min="12" max="12" width="14.925" style="249" customWidth="1"/>
    <col min="13" max="13" width="14.1083333333333" style="249" customWidth="1"/>
    <col min="14" max="14" width="15.7416666666667" style="249" customWidth="1"/>
    <col min="15" max="15" width="16.15" style="249" customWidth="1"/>
    <col min="16" max="16" width="16.9666666666667" style="249" customWidth="1"/>
    <col min="17" max="17" width="15.475" style="249" customWidth="1"/>
    <col min="18" max="18" width="16.2833333333333" style="249" customWidth="1"/>
    <col min="19" max="19" width="9.76666666666667" style="249" customWidth="1"/>
    <col min="20" max="16384" width="10" style="249"/>
  </cols>
  <sheetData>
    <row r="1" s="249" customFormat="1" ht="14.3" customHeight="1" spans="1:18">
      <c r="A1" s="253"/>
      <c r="B1" s="254"/>
      <c r="C1" s="253"/>
      <c r="D1" s="253"/>
      <c r="E1" s="253"/>
      <c r="F1" s="253"/>
      <c r="G1" s="253"/>
      <c r="H1" s="253"/>
      <c r="I1" s="253"/>
      <c r="J1" s="253"/>
      <c r="K1" s="253"/>
      <c r="L1" s="253"/>
      <c r="M1" s="253"/>
      <c r="N1" s="253"/>
      <c r="O1" s="253"/>
      <c r="P1" s="253"/>
      <c r="Q1" s="253"/>
      <c r="R1" s="253"/>
    </row>
    <row r="2" s="249" customFormat="1" ht="28.45" customHeight="1" spans="1:18">
      <c r="A2" s="255" t="s">
        <v>337</v>
      </c>
      <c r="B2" s="256"/>
      <c r="C2" s="255"/>
      <c r="D2" s="255"/>
      <c r="E2" s="255"/>
      <c r="F2" s="255"/>
      <c r="G2" s="255"/>
      <c r="H2" s="255"/>
      <c r="I2" s="255"/>
      <c r="J2" s="255"/>
      <c r="K2" s="255"/>
      <c r="L2" s="255"/>
      <c r="M2" s="255"/>
      <c r="N2" s="255"/>
      <c r="O2" s="255"/>
      <c r="P2" s="255"/>
      <c r="Q2" s="255"/>
      <c r="R2" s="255"/>
    </row>
    <row r="3" s="249" customFormat="1" ht="14.25" customHeight="1" spans="1:18">
      <c r="A3" s="257" t="s">
        <v>338</v>
      </c>
      <c r="B3" s="258"/>
      <c r="C3" s="257"/>
      <c r="D3" s="257"/>
      <c r="E3" s="257"/>
      <c r="F3" s="257"/>
      <c r="G3" s="257"/>
      <c r="H3" s="257"/>
      <c r="I3" s="257"/>
      <c r="J3" s="257"/>
      <c r="K3" s="257"/>
      <c r="L3" s="257"/>
      <c r="M3" s="257"/>
      <c r="N3" s="257"/>
      <c r="O3" s="257"/>
      <c r="P3" s="257"/>
      <c r="Q3" s="257"/>
      <c r="R3" s="253" t="s">
        <v>3</v>
      </c>
    </row>
    <row r="4" s="249" customFormat="1" ht="14.25" customHeight="1" spans="1:18">
      <c r="A4" s="259" t="s">
        <v>339</v>
      </c>
      <c r="B4" s="260"/>
      <c r="C4" s="261"/>
      <c r="D4" s="261" t="s">
        <v>311</v>
      </c>
      <c r="E4" s="261"/>
      <c r="F4" s="261"/>
      <c r="G4" s="261" t="s">
        <v>41</v>
      </c>
      <c r="H4" s="261" t="s">
        <v>13</v>
      </c>
      <c r="I4" s="261"/>
      <c r="J4" s="261" t="s">
        <v>204</v>
      </c>
      <c r="K4" s="261" t="s">
        <v>12</v>
      </c>
      <c r="L4" s="261" t="s">
        <v>340</v>
      </c>
      <c r="M4" s="261" t="s">
        <v>341</v>
      </c>
      <c r="N4" s="261" t="s">
        <v>342</v>
      </c>
      <c r="O4" s="261" t="s">
        <v>343</v>
      </c>
      <c r="P4" s="261" t="s">
        <v>344</v>
      </c>
      <c r="Q4" s="261" t="s">
        <v>345</v>
      </c>
      <c r="R4" s="261" t="s">
        <v>346</v>
      </c>
    </row>
    <row r="5" s="249" customFormat="1" ht="22.75" customHeight="1" spans="1:18">
      <c r="A5" s="259" t="s">
        <v>347</v>
      </c>
      <c r="B5" s="260" t="s">
        <v>43</v>
      </c>
      <c r="C5" s="261" t="s">
        <v>312</v>
      </c>
      <c r="D5" s="261" t="s">
        <v>347</v>
      </c>
      <c r="E5" s="261" t="s">
        <v>43</v>
      </c>
      <c r="F5" s="261" t="s">
        <v>312</v>
      </c>
      <c r="G5" s="261"/>
      <c r="H5" s="261" t="s">
        <v>18</v>
      </c>
      <c r="I5" s="261" t="s">
        <v>19</v>
      </c>
      <c r="J5" s="261"/>
      <c r="K5" s="261"/>
      <c r="L5" s="261"/>
      <c r="M5" s="261"/>
      <c r="N5" s="261"/>
      <c r="O5" s="261"/>
      <c r="P5" s="261"/>
      <c r="Q5" s="261"/>
      <c r="R5" s="261"/>
    </row>
    <row r="6" s="249" customFormat="1" ht="16.25" customHeight="1" spans="1:18">
      <c r="A6" s="259"/>
      <c r="B6" s="260"/>
      <c r="C6" s="261" t="s">
        <v>9</v>
      </c>
      <c r="D6" s="261"/>
      <c r="E6" s="261"/>
      <c r="F6" s="261"/>
      <c r="G6" s="262"/>
      <c r="H6" s="262"/>
      <c r="I6" s="262"/>
      <c r="J6" s="262"/>
      <c r="K6" s="262"/>
      <c r="L6" s="262"/>
      <c r="M6" s="262"/>
      <c r="N6" s="262"/>
      <c r="O6" s="262"/>
      <c r="P6" s="262"/>
      <c r="Q6" s="262"/>
      <c r="R6" s="262"/>
    </row>
    <row r="7" s="250" customFormat="1" ht="45.2" customHeight="1" spans="1:18">
      <c r="A7" s="263">
        <v>307001</v>
      </c>
      <c r="B7" s="264" t="s">
        <v>348</v>
      </c>
      <c r="C7" s="265"/>
      <c r="D7" s="265"/>
      <c r="E7" s="265"/>
      <c r="F7" s="265"/>
      <c r="G7" s="266">
        <f t="shared" ref="G7:I7" si="0">SUM(G8:G27)</f>
        <v>67333.04</v>
      </c>
      <c r="H7" s="266">
        <f t="shared" si="0"/>
        <v>66737.04</v>
      </c>
      <c r="I7" s="266">
        <f t="shared" si="0"/>
        <v>66737.04</v>
      </c>
      <c r="J7" s="279">
        <v>0</v>
      </c>
      <c r="K7" s="279">
        <v>0</v>
      </c>
      <c r="L7" s="279">
        <v>0</v>
      </c>
      <c r="M7" s="279">
        <v>0</v>
      </c>
      <c r="N7" s="279">
        <v>0</v>
      </c>
      <c r="O7" s="279">
        <v>0</v>
      </c>
      <c r="P7" s="279">
        <v>0</v>
      </c>
      <c r="Q7" s="279">
        <v>0</v>
      </c>
      <c r="R7" s="279">
        <v>0</v>
      </c>
    </row>
    <row r="8" s="249" customFormat="1" ht="16.25" customHeight="1" spans="1:18">
      <c r="A8" s="267" t="s">
        <v>349</v>
      </c>
      <c r="B8" s="268" t="s">
        <v>51</v>
      </c>
      <c r="C8" s="269" t="s">
        <v>315</v>
      </c>
      <c r="D8" s="270" t="s">
        <v>316</v>
      </c>
      <c r="E8" s="270" t="s">
        <v>51</v>
      </c>
      <c r="F8" s="269" t="s">
        <v>155</v>
      </c>
      <c r="G8" s="271">
        <v>22100</v>
      </c>
      <c r="H8" s="271">
        <v>22100</v>
      </c>
      <c r="I8" s="271">
        <v>22100</v>
      </c>
      <c r="J8" s="262">
        <v>0</v>
      </c>
      <c r="K8" s="262">
        <v>0</v>
      </c>
      <c r="L8" s="262">
        <v>0</v>
      </c>
      <c r="M8" s="262">
        <v>0</v>
      </c>
      <c r="N8" s="262">
        <v>0</v>
      </c>
      <c r="O8" s="262">
        <v>0</v>
      </c>
      <c r="P8" s="262">
        <v>0</v>
      </c>
      <c r="Q8" s="262">
        <v>0</v>
      </c>
      <c r="R8" s="262">
        <v>0</v>
      </c>
    </row>
    <row r="9" s="249" customFormat="1" ht="16.25" customHeight="1" spans="1:18">
      <c r="A9" s="272">
        <v>301</v>
      </c>
      <c r="B9" s="273" t="s">
        <v>54</v>
      </c>
      <c r="C9" s="274" t="s">
        <v>317</v>
      </c>
      <c r="D9" s="270" t="s">
        <v>316</v>
      </c>
      <c r="E9" s="270" t="s">
        <v>51</v>
      </c>
      <c r="F9" s="269" t="s">
        <v>155</v>
      </c>
      <c r="G9" s="275">
        <v>8200</v>
      </c>
      <c r="H9" s="275">
        <v>8200</v>
      </c>
      <c r="I9" s="275">
        <v>8200</v>
      </c>
      <c r="J9" s="279">
        <v>0</v>
      </c>
      <c r="K9" s="279">
        <v>0</v>
      </c>
      <c r="L9" s="279">
        <v>0</v>
      </c>
      <c r="M9" s="279">
        <v>0</v>
      </c>
      <c r="N9" s="279">
        <v>0</v>
      </c>
      <c r="O9" s="279">
        <v>0</v>
      </c>
      <c r="P9" s="279">
        <v>0</v>
      </c>
      <c r="Q9" s="279">
        <v>0</v>
      </c>
      <c r="R9" s="279">
        <v>0</v>
      </c>
    </row>
    <row r="10" s="249" customFormat="1" ht="22.6" customHeight="1" spans="1:18">
      <c r="A10" s="272">
        <v>301</v>
      </c>
      <c r="B10" s="273" t="s">
        <v>97</v>
      </c>
      <c r="C10" s="274" t="s">
        <v>318</v>
      </c>
      <c r="D10" s="270" t="s">
        <v>316</v>
      </c>
      <c r="E10" s="270" t="s">
        <v>51</v>
      </c>
      <c r="F10" s="269" t="s">
        <v>155</v>
      </c>
      <c r="G10" s="275">
        <v>5060</v>
      </c>
      <c r="H10" s="275">
        <v>5060</v>
      </c>
      <c r="I10" s="275">
        <v>5060</v>
      </c>
      <c r="J10" s="262">
        <v>0</v>
      </c>
      <c r="K10" s="262">
        <v>0</v>
      </c>
      <c r="L10" s="262">
        <v>0</v>
      </c>
      <c r="M10" s="262">
        <v>0</v>
      </c>
      <c r="N10" s="262">
        <v>0</v>
      </c>
      <c r="O10" s="262">
        <v>0</v>
      </c>
      <c r="P10" s="262">
        <v>0</v>
      </c>
      <c r="Q10" s="262">
        <v>0</v>
      </c>
      <c r="R10" s="262">
        <v>0</v>
      </c>
    </row>
    <row r="11" s="249" customFormat="1" ht="16.25" customHeight="1" spans="1:18">
      <c r="A11" s="272">
        <v>301</v>
      </c>
      <c r="B11" s="273" t="s">
        <v>97</v>
      </c>
      <c r="C11" s="274" t="s">
        <v>319</v>
      </c>
      <c r="D11" s="270" t="s">
        <v>316</v>
      </c>
      <c r="E11" s="270" t="s">
        <v>51</v>
      </c>
      <c r="F11" s="269" t="s">
        <v>155</v>
      </c>
      <c r="G11" s="275">
        <v>2180</v>
      </c>
      <c r="H11" s="275">
        <v>2180</v>
      </c>
      <c r="I11" s="275">
        <v>2180</v>
      </c>
      <c r="J11" s="279">
        <v>0</v>
      </c>
      <c r="K11" s="279">
        <v>0</v>
      </c>
      <c r="L11" s="279">
        <v>0</v>
      </c>
      <c r="M11" s="279">
        <v>0</v>
      </c>
      <c r="N11" s="279">
        <v>0</v>
      </c>
      <c r="O11" s="279">
        <v>0</v>
      </c>
      <c r="P11" s="279">
        <v>0</v>
      </c>
      <c r="Q11" s="279">
        <v>0</v>
      </c>
      <c r="R11" s="279">
        <v>0</v>
      </c>
    </row>
    <row r="12" s="249" customFormat="1" ht="16.25" customHeight="1" spans="1:18">
      <c r="A12" s="272">
        <v>301</v>
      </c>
      <c r="B12" s="273" t="s">
        <v>58</v>
      </c>
      <c r="C12" s="276" t="s">
        <v>320</v>
      </c>
      <c r="D12" s="270" t="s">
        <v>316</v>
      </c>
      <c r="E12" s="270" t="s">
        <v>51</v>
      </c>
      <c r="F12" s="269" t="s">
        <v>155</v>
      </c>
      <c r="G12" s="275">
        <v>5300</v>
      </c>
      <c r="H12" s="275">
        <v>5300</v>
      </c>
      <c r="I12" s="275">
        <v>5300</v>
      </c>
      <c r="J12" s="262">
        <v>0</v>
      </c>
      <c r="K12" s="262">
        <v>0</v>
      </c>
      <c r="L12" s="262">
        <v>0</v>
      </c>
      <c r="M12" s="262">
        <v>0</v>
      </c>
      <c r="N12" s="262">
        <v>0</v>
      </c>
      <c r="O12" s="262">
        <v>0</v>
      </c>
      <c r="P12" s="262">
        <v>0</v>
      </c>
      <c r="Q12" s="262">
        <v>0</v>
      </c>
      <c r="R12" s="262">
        <v>0</v>
      </c>
    </row>
    <row r="13" s="249" customFormat="1" ht="16.25" customHeight="1" spans="1:18">
      <c r="A13" s="272">
        <v>301</v>
      </c>
      <c r="B13" s="273" t="s">
        <v>54</v>
      </c>
      <c r="C13" s="276" t="s">
        <v>321</v>
      </c>
      <c r="D13" s="270" t="s">
        <v>316</v>
      </c>
      <c r="E13" s="270" t="s">
        <v>51</v>
      </c>
      <c r="F13" s="269" t="s">
        <v>155</v>
      </c>
      <c r="G13" s="275">
        <v>300</v>
      </c>
      <c r="H13" s="275">
        <v>300</v>
      </c>
      <c r="I13" s="275">
        <v>300</v>
      </c>
      <c r="J13" s="279">
        <v>0</v>
      </c>
      <c r="K13" s="279">
        <v>0</v>
      </c>
      <c r="L13" s="279">
        <v>0</v>
      </c>
      <c r="M13" s="279">
        <v>0</v>
      </c>
      <c r="N13" s="279">
        <v>0</v>
      </c>
      <c r="O13" s="279">
        <v>0</v>
      </c>
      <c r="P13" s="279">
        <v>0</v>
      </c>
      <c r="Q13" s="279">
        <v>0</v>
      </c>
      <c r="R13" s="279">
        <v>0</v>
      </c>
    </row>
    <row r="14" s="249" customFormat="1" ht="16.25" customHeight="1" spans="1:18">
      <c r="A14" s="272">
        <v>301</v>
      </c>
      <c r="B14" s="273" t="s">
        <v>67</v>
      </c>
      <c r="C14" s="276" t="s">
        <v>322</v>
      </c>
      <c r="D14" s="270" t="s">
        <v>316</v>
      </c>
      <c r="E14" s="270" t="s">
        <v>51</v>
      </c>
      <c r="F14" s="269" t="s">
        <v>155</v>
      </c>
      <c r="G14" s="275">
        <v>6650</v>
      </c>
      <c r="H14" s="275">
        <v>6650</v>
      </c>
      <c r="I14" s="275">
        <v>6650</v>
      </c>
      <c r="J14" s="262">
        <v>0</v>
      </c>
      <c r="K14" s="262">
        <v>0</v>
      </c>
      <c r="L14" s="262">
        <v>0</v>
      </c>
      <c r="M14" s="262">
        <v>0</v>
      </c>
      <c r="N14" s="262">
        <v>0</v>
      </c>
      <c r="O14" s="262">
        <v>0</v>
      </c>
      <c r="P14" s="262">
        <v>0</v>
      </c>
      <c r="Q14" s="262">
        <v>0</v>
      </c>
      <c r="R14" s="262">
        <v>0</v>
      </c>
    </row>
    <row r="15" s="249" customFormat="1" ht="16.25" customHeight="1" spans="1:18">
      <c r="A15" s="272">
        <v>301</v>
      </c>
      <c r="B15" s="273">
        <v>12</v>
      </c>
      <c r="C15" s="276" t="s">
        <v>323</v>
      </c>
      <c r="D15" s="270" t="s">
        <v>316</v>
      </c>
      <c r="E15" s="270" t="s">
        <v>51</v>
      </c>
      <c r="F15" s="269" t="s">
        <v>155</v>
      </c>
      <c r="G15" s="277">
        <v>300</v>
      </c>
      <c r="H15" s="277">
        <v>300</v>
      </c>
      <c r="I15" s="277">
        <v>300</v>
      </c>
      <c r="J15" s="279">
        <v>0</v>
      </c>
      <c r="K15" s="279">
        <v>0</v>
      </c>
      <c r="L15" s="279">
        <v>0</v>
      </c>
      <c r="M15" s="279">
        <v>0</v>
      </c>
      <c r="N15" s="279">
        <v>0</v>
      </c>
      <c r="O15" s="279">
        <v>0</v>
      </c>
      <c r="P15" s="279">
        <v>0</v>
      </c>
      <c r="Q15" s="279">
        <v>0</v>
      </c>
      <c r="R15" s="279">
        <v>0</v>
      </c>
    </row>
    <row r="16" s="249" customFormat="1" ht="22.6" customHeight="1" spans="1:18">
      <c r="A16" s="272">
        <v>301</v>
      </c>
      <c r="B16" s="273">
        <v>10</v>
      </c>
      <c r="C16" s="276" t="s">
        <v>324</v>
      </c>
      <c r="D16" s="270" t="s">
        <v>316</v>
      </c>
      <c r="E16" s="270" t="s">
        <v>51</v>
      </c>
      <c r="F16" s="269" t="s">
        <v>155</v>
      </c>
      <c r="G16" s="275">
        <v>3100</v>
      </c>
      <c r="H16" s="275">
        <v>3100</v>
      </c>
      <c r="I16" s="275">
        <v>3100</v>
      </c>
      <c r="J16" s="262">
        <v>0</v>
      </c>
      <c r="K16" s="262">
        <v>0</v>
      </c>
      <c r="L16" s="262">
        <v>0</v>
      </c>
      <c r="M16" s="262">
        <v>0</v>
      </c>
      <c r="N16" s="262">
        <v>0</v>
      </c>
      <c r="O16" s="262">
        <v>0</v>
      </c>
      <c r="P16" s="262">
        <v>0</v>
      </c>
      <c r="Q16" s="262">
        <v>0</v>
      </c>
      <c r="R16" s="262">
        <v>0</v>
      </c>
    </row>
    <row r="17" s="249" customFormat="1" ht="16.25" customHeight="1" spans="1:18">
      <c r="A17" s="272">
        <v>301</v>
      </c>
      <c r="B17" s="273">
        <v>12</v>
      </c>
      <c r="C17" s="276" t="s">
        <v>325</v>
      </c>
      <c r="D17" s="270" t="s">
        <v>316</v>
      </c>
      <c r="E17" s="270" t="s">
        <v>51</v>
      </c>
      <c r="F17" s="269" t="s">
        <v>155</v>
      </c>
      <c r="G17" s="275">
        <v>85</v>
      </c>
      <c r="H17" s="275">
        <v>85</v>
      </c>
      <c r="I17" s="275">
        <v>85</v>
      </c>
      <c r="J17" s="279">
        <v>0</v>
      </c>
      <c r="K17" s="279">
        <v>0</v>
      </c>
      <c r="L17" s="279">
        <v>0</v>
      </c>
      <c r="M17" s="279">
        <v>0</v>
      </c>
      <c r="N17" s="279">
        <v>0</v>
      </c>
      <c r="O17" s="279">
        <v>0</v>
      </c>
      <c r="P17" s="279">
        <v>0</v>
      </c>
      <c r="Q17" s="279">
        <v>0</v>
      </c>
      <c r="R17" s="279">
        <v>0</v>
      </c>
    </row>
    <row r="18" s="249" customFormat="1" ht="16.25" customHeight="1" spans="1:18">
      <c r="A18" s="272">
        <v>301</v>
      </c>
      <c r="B18" s="273" t="s">
        <v>54</v>
      </c>
      <c r="C18" s="276" t="s">
        <v>326</v>
      </c>
      <c r="D18" s="270" t="s">
        <v>316</v>
      </c>
      <c r="E18" s="270" t="s">
        <v>51</v>
      </c>
      <c r="F18" s="269" t="s">
        <v>155</v>
      </c>
      <c r="G18" s="275">
        <v>20</v>
      </c>
      <c r="H18" s="275"/>
      <c r="I18" s="275"/>
      <c r="J18" s="262">
        <v>0</v>
      </c>
      <c r="K18" s="262">
        <v>0</v>
      </c>
      <c r="L18" s="262">
        <v>0</v>
      </c>
      <c r="M18" s="262">
        <v>0</v>
      </c>
      <c r="N18" s="262">
        <v>0</v>
      </c>
      <c r="O18" s="262">
        <v>0</v>
      </c>
      <c r="P18" s="262">
        <v>0</v>
      </c>
      <c r="Q18" s="262">
        <v>0</v>
      </c>
      <c r="R18" s="262">
        <v>0</v>
      </c>
    </row>
    <row r="19" s="249" customFormat="1" ht="16.25" customHeight="1" spans="1:18">
      <c r="A19" s="272">
        <v>301</v>
      </c>
      <c r="B19" s="273">
        <v>99</v>
      </c>
      <c r="C19" s="276" t="s">
        <v>327</v>
      </c>
      <c r="D19" s="270" t="s">
        <v>316</v>
      </c>
      <c r="E19" s="270" t="s">
        <v>51</v>
      </c>
      <c r="F19" s="269" t="s">
        <v>155</v>
      </c>
      <c r="G19" s="275">
        <v>210</v>
      </c>
      <c r="H19" s="275">
        <v>210</v>
      </c>
      <c r="I19" s="275">
        <v>210</v>
      </c>
      <c r="J19" s="279">
        <v>0</v>
      </c>
      <c r="K19" s="279">
        <v>0</v>
      </c>
      <c r="L19" s="279">
        <v>0</v>
      </c>
      <c r="M19" s="279">
        <v>0</v>
      </c>
      <c r="N19" s="279">
        <v>0</v>
      </c>
      <c r="O19" s="279">
        <v>0</v>
      </c>
      <c r="P19" s="279">
        <v>0</v>
      </c>
      <c r="Q19" s="279">
        <v>0</v>
      </c>
      <c r="R19" s="279">
        <v>0</v>
      </c>
    </row>
    <row r="20" s="249" customFormat="1" ht="16.25" customHeight="1" spans="1:18">
      <c r="A20" s="272">
        <v>303</v>
      </c>
      <c r="B20" s="273" t="s">
        <v>51</v>
      </c>
      <c r="C20" s="276" t="s">
        <v>328</v>
      </c>
      <c r="D20" s="270" t="s">
        <v>329</v>
      </c>
      <c r="E20" s="270" t="s">
        <v>51</v>
      </c>
      <c r="F20" s="276" t="s">
        <v>156</v>
      </c>
      <c r="G20" s="275">
        <v>130</v>
      </c>
      <c r="H20" s="275">
        <v>130</v>
      </c>
      <c r="I20" s="275">
        <v>130</v>
      </c>
      <c r="J20" s="262">
        <v>0</v>
      </c>
      <c r="K20" s="262">
        <v>0</v>
      </c>
      <c r="L20" s="262">
        <v>0</v>
      </c>
      <c r="M20" s="262">
        <v>0</v>
      </c>
      <c r="N20" s="262">
        <v>0</v>
      </c>
      <c r="O20" s="262">
        <v>0</v>
      </c>
      <c r="P20" s="262">
        <v>0</v>
      </c>
      <c r="Q20" s="262">
        <v>0</v>
      </c>
      <c r="R20" s="262">
        <v>0</v>
      </c>
    </row>
    <row r="21" s="249" customFormat="1" ht="16.25" customHeight="1" spans="1:18">
      <c r="A21" s="272">
        <v>303</v>
      </c>
      <c r="B21" s="273" t="s">
        <v>54</v>
      </c>
      <c r="C21" s="276" t="s">
        <v>330</v>
      </c>
      <c r="D21" s="270" t="s">
        <v>329</v>
      </c>
      <c r="E21" s="270" t="s">
        <v>51</v>
      </c>
      <c r="F21" s="276" t="s">
        <v>156</v>
      </c>
      <c r="G21" s="275">
        <v>2198</v>
      </c>
      <c r="H21" s="275">
        <v>2198</v>
      </c>
      <c r="I21" s="275">
        <v>2198</v>
      </c>
      <c r="J21" s="279">
        <v>0</v>
      </c>
      <c r="K21" s="279">
        <v>0</v>
      </c>
      <c r="L21" s="279">
        <v>0</v>
      </c>
      <c r="M21" s="279">
        <v>0</v>
      </c>
      <c r="N21" s="279">
        <v>0</v>
      </c>
      <c r="O21" s="279">
        <v>0</v>
      </c>
      <c r="P21" s="279">
        <v>0</v>
      </c>
      <c r="Q21" s="279">
        <v>0</v>
      </c>
      <c r="R21" s="279">
        <v>0</v>
      </c>
    </row>
    <row r="22" s="249" customFormat="1" ht="16.25" customHeight="1" spans="1:18">
      <c r="A22" s="272">
        <v>303</v>
      </c>
      <c r="B22" s="273" t="s">
        <v>62</v>
      </c>
      <c r="C22" s="276" t="s">
        <v>331</v>
      </c>
      <c r="D22" s="270" t="s">
        <v>329</v>
      </c>
      <c r="E22" s="270" t="s">
        <v>51</v>
      </c>
      <c r="F22" s="276" t="s">
        <v>156</v>
      </c>
      <c r="G22" s="275">
        <v>560</v>
      </c>
      <c r="H22" s="275">
        <v>560</v>
      </c>
      <c r="I22" s="275">
        <v>560</v>
      </c>
      <c r="J22" s="262">
        <v>0</v>
      </c>
      <c r="K22" s="262">
        <v>0</v>
      </c>
      <c r="L22" s="262">
        <v>0</v>
      </c>
      <c r="M22" s="262">
        <v>0</v>
      </c>
      <c r="N22" s="262">
        <v>0</v>
      </c>
      <c r="O22" s="262">
        <v>0</v>
      </c>
      <c r="P22" s="262">
        <v>0</v>
      </c>
      <c r="Q22" s="262">
        <v>0</v>
      </c>
      <c r="R22" s="262">
        <v>0</v>
      </c>
    </row>
    <row r="23" s="249" customFormat="1" ht="16.25" customHeight="1" spans="1:18">
      <c r="A23" s="272">
        <v>303</v>
      </c>
      <c r="B23" s="273" t="s">
        <v>67</v>
      </c>
      <c r="C23" s="276" t="s">
        <v>332</v>
      </c>
      <c r="D23" s="270" t="s">
        <v>329</v>
      </c>
      <c r="E23" s="270" t="s">
        <v>51</v>
      </c>
      <c r="F23" s="276" t="s">
        <v>156</v>
      </c>
      <c r="G23" s="275">
        <v>1127</v>
      </c>
      <c r="H23" s="275">
        <v>1127</v>
      </c>
      <c r="I23" s="275">
        <v>1127</v>
      </c>
      <c r="J23" s="279">
        <v>0</v>
      </c>
      <c r="K23" s="279">
        <v>0</v>
      </c>
      <c r="L23" s="279">
        <v>0</v>
      </c>
      <c r="M23" s="279">
        <v>0</v>
      </c>
      <c r="N23" s="279">
        <v>0</v>
      </c>
      <c r="O23" s="279">
        <v>0</v>
      </c>
      <c r="P23" s="279">
        <v>0</v>
      </c>
      <c r="Q23" s="279">
        <v>0</v>
      </c>
      <c r="R23" s="279">
        <v>0</v>
      </c>
    </row>
    <row r="24" s="249" customFormat="1" ht="16.25" customHeight="1" spans="1:18">
      <c r="A24" s="272">
        <v>301</v>
      </c>
      <c r="B24" s="273">
        <v>13</v>
      </c>
      <c r="C24" s="276" t="s">
        <v>333</v>
      </c>
      <c r="D24" s="270" t="s">
        <v>329</v>
      </c>
      <c r="E24" s="270" t="s">
        <v>51</v>
      </c>
      <c r="F24" s="276" t="s">
        <v>156</v>
      </c>
      <c r="G24" s="275">
        <v>5000</v>
      </c>
      <c r="H24" s="275">
        <v>5000</v>
      </c>
      <c r="I24" s="275">
        <v>5000</v>
      </c>
      <c r="J24" s="262">
        <v>0</v>
      </c>
      <c r="K24" s="262">
        <v>0</v>
      </c>
      <c r="L24" s="262">
        <v>0</v>
      </c>
      <c r="M24" s="262">
        <v>0</v>
      </c>
      <c r="N24" s="262">
        <v>0</v>
      </c>
      <c r="O24" s="262">
        <v>0</v>
      </c>
      <c r="P24" s="262">
        <v>0</v>
      </c>
      <c r="Q24" s="262">
        <v>0</v>
      </c>
      <c r="R24" s="262">
        <v>0</v>
      </c>
    </row>
    <row r="25" s="249" customFormat="1" ht="16.25" customHeight="1" spans="1:18">
      <c r="A25" s="272">
        <v>303</v>
      </c>
      <c r="B25" s="273">
        <v>99</v>
      </c>
      <c r="C25" s="276" t="s">
        <v>334</v>
      </c>
      <c r="D25" s="270" t="s">
        <v>329</v>
      </c>
      <c r="E25" s="270" t="s">
        <v>51</v>
      </c>
      <c r="F25" s="276" t="s">
        <v>156</v>
      </c>
      <c r="G25" s="275">
        <v>439</v>
      </c>
      <c r="H25" s="275">
        <v>415</v>
      </c>
      <c r="I25" s="275">
        <v>415</v>
      </c>
      <c r="J25" s="279">
        <v>0</v>
      </c>
      <c r="K25" s="279">
        <v>0</v>
      </c>
      <c r="L25" s="279">
        <v>0</v>
      </c>
      <c r="M25" s="279">
        <v>0</v>
      </c>
      <c r="N25" s="279">
        <v>0</v>
      </c>
      <c r="O25" s="279">
        <v>0</v>
      </c>
      <c r="P25" s="279">
        <v>0</v>
      </c>
      <c r="Q25" s="279">
        <v>0</v>
      </c>
      <c r="R25" s="279">
        <v>0</v>
      </c>
    </row>
    <row r="26" s="249" customFormat="1" ht="16.25" customHeight="1" spans="1:18">
      <c r="A26" s="272">
        <v>303</v>
      </c>
      <c r="B26" s="273">
        <v>99</v>
      </c>
      <c r="C26" s="276" t="s">
        <v>335</v>
      </c>
      <c r="D26" s="270" t="s">
        <v>329</v>
      </c>
      <c r="E26" s="270" t="s">
        <v>51</v>
      </c>
      <c r="F26" s="276" t="s">
        <v>156</v>
      </c>
      <c r="G26" s="275">
        <v>20</v>
      </c>
      <c r="H26" s="275"/>
      <c r="I26" s="275"/>
      <c r="J26" s="262">
        <v>0</v>
      </c>
      <c r="K26" s="262">
        <v>0</v>
      </c>
      <c r="L26" s="262">
        <v>0</v>
      </c>
      <c r="M26" s="262">
        <v>0</v>
      </c>
      <c r="N26" s="262">
        <v>0</v>
      </c>
      <c r="O26" s="262">
        <v>0</v>
      </c>
      <c r="P26" s="262">
        <v>0</v>
      </c>
      <c r="Q26" s="262">
        <v>0</v>
      </c>
      <c r="R26" s="262">
        <v>0</v>
      </c>
    </row>
    <row r="27" s="249" customFormat="1" ht="16.25" customHeight="1" spans="1:18">
      <c r="A27" s="272">
        <v>302</v>
      </c>
      <c r="B27" s="273" t="s">
        <v>51</v>
      </c>
      <c r="C27" s="276" t="s">
        <v>336</v>
      </c>
      <c r="D27" s="270" t="s">
        <v>316</v>
      </c>
      <c r="E27" s="270" t="s">
        <v>54</v>
      </c>
      <c r="F27" s="276" t="s">
        <v>157</v>
      </c>
      <c r="G27" s="278">
        <v>4354.04</v>
      </c>
      <c r="H27" s="278">
        <v>3822.04</v>
      </c>
      <c r="I27" s="278">
        <v>3822.04</v>
      </c>
      <c r="J27" s="279">
        <v>0</v>
      </c>
      <c r="K27" s="279">
        <v>0</v>
      </c>
      <c r="L27" s="279">
        <v>0</v>
      </c>
      <c r="M27" s="279">
        <v>0</v>
      </c>
      <c r="N27" s="279">
        <v>0</v>
      </c>
      <c r="O27" s="279">
        <v>0</v>
      </c>
      <c r="P27" s="279">
        <v>0</v>
      </c>
      <c r="Q27" s="279">
        <v>0</v>
      </c>
      <c r="R27" s="279">
        <v>0</v>
      </c>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6" sqref="C6"/>
    </sheetView>
  </sheetViews>
  <sheetFormatPr defaultColWidth="8.875" defaultRowHeight="14.25" outlineLevelCol="2"/>
  <cols>
    <col min="1" max="1" width="55.375" style="236" customWidth="1"/>
    <col min="2" max="2" width="51.75" style="236" customWidth="1"/>
    <col min="3" max="3" width="27" style="236" customWidth="1"/>
    <col min="4" max="32" width="9" style="236"/>
    <col min="33" max="16384" width="8.875" style="236"/>
  </cols>
  <sheetData>
    <row r="1" spans="2:2">
      <c r="B1" s="237" t="s">
        <v>350</v>
      </c>
    </row>
    <row r="2" s="234" customFormat="1" ht="42" customHeight="1" spans="1:3">
      <c r="A2" s="238" t="s">
        <v>351</v>
      </c>
      <c r="B2" s="238"/>
      <c r="C2" s="239"/>
    </row>
    <row r="3" ht="15" customHeight="1" spans="1:2">
      <c r="A3" s="240" t="s">
        <v>150</v>
      </c>
      <c r="B3" s="241" t="s">
        <v>352</v>
      </c>
    </row>
    <row r="4" s="235" customFormat="1" ht="19.9" customHeight="1" spans="1:3">
      <c r="A4" s="242" t="s">
        <v>353</v>
      </c>
      <c r="B4" s="243" t="s">
        <v>354</v>
      </c>
      <c r="C4" s="236"/>
    </row>
    <row r="5" s="235" customFormat="1" ht="19.9" customHeight="1" spans="1:3">
      <c r="A5" s="244" t="s">
        <v>355</v>
      </c>
      <c r="B5" s="245">
        <v>21</v>
      </c>
      <c r="C5" s="236"/>
    </row>
    <row r="6" s="235" customFormat="1" ht="19.9" customHeight="1" spans="1:3">
      <c r="A6" s="246" t="s">
        <v>356</v>
      </c>
      <c r="B6" s="245">
        <v>0</v>
      </c>
      <c r="C6" s="236"/>
    </row>
    <row r="7" s="235" customFormat="1" ht="19.9" customHeight="1" spans="1:3">
      <c r="A7" s="246" t="s">
        <v>357</v>
      </c>
      <c r="B7" s="245">
        <v>8</v>
      </c>
      <c r="C7" s="236"/>
    </row>
    <row r="8" s="235" customFormat="1" ht="19.9" customHeight="1" spans="1:3">
      <c r="A8" s="246" t="s">
        <v>358</v>
      </c>
      <c r="B8" s="245">
        <v>13</v>
      </c>
      <c r="C8" s="236"/>
    </row>
    <row r="9" s="235" customFormat="1" ht="19.9" customHeight="1" spans="1:3">
      <c r="A9" s="246" t="s">
        <v>359</v>
      </c>
      <c r="B9" s="245">
        <v>13</v>
      </c>
      <c r="C9" s="236"/>
    </row>
    <row r="10" s="235" customFormat="1" ht="19.9" customHeight="1" spans="1:3">
      <c r="A10" s="246" t="s">
        <v>360</v>
      </c>
      <c r="B10" s="245"/>
      <c r="C10" s="236"/>
    </row>
    <row r="11" s="235" customFormat="1" ht="6" customHeight="1" spans="1:3">
      <c r="A11" s="247"/>
      <c r="B11" s="247"/>
      <c r="C11" s="236"/>
    </row>
    <row r="12" s="235" customFormat="1" ht="78" customHeight="1" spans="1:3">
      <c r="A12" s="248" t="s">
        <v>361</v>
      </c>
      <c r="B12" s="248"/>
      <c r="C12" s="236"/>
    </row>
    <row r="13" s="235" customFormat="1" customHeight="1" spans="1:3">
      <c r="A13" s="236"/>
      <c r="B13" s="236"/>
      <c r="C13" s="236"/>
    </row>
    <row r="14" s="235" customFormat="1" customHeight="1" spans="1:3">
      <c r="A14" s="236"/>
      <c r="B14" s="236"/>
      <c r="C14" s="236"/>
    </row>
    <row r="15" s="235" customFormat="1" customHeight="1" spans="1:3">
      <c r="A15" s="236"/>
      <c r="B15" s="236"/>
      <c r="C15" s="236"/>
    </row>
    <row r="16" s="235" customFormat="1" customHeight="1" spans="1:3">
      <c r="A16" s="236"/>
      <c r="B16" s="236"/>
      <c r="C16" s="236"/>
    </row>
    <row r="17" s="235" customFormat="1" customHeight="1" spans="1:3">
      <c r="A17" s="236"/>
      <c r="B17" s="236"/>
      <c r="C17" s="236"/>
    </row>
    <row r="18" s="235" customFormat="1" customHeight="1"/>
    <row r="19" s="235" customFormat="1" customHeight="1"/>
    <row r="20" s="235" customFormat="1" customHeight="1"/>
    <row r="21" s="235" customFormat="1" customHeight="1"/>
    <row r="22" s="235" customFormat="1" customHeight="1"/>
    <row r="23" s="235" customFormat="1" customHeight="1"/>
    <row r="24" s="235" customFormat="1" customHeight="1"/>
    <row r="25" s="235" customFormat="1" customHeight="1"/>
    <row r="26" s="235" customFormat="1" customHeight="1"/>
    <row r="27" s="235" customFormat="1" customHeight="1"/>
    <row r="28" s="235" customFormat="1" customHeight="1"/>
    <row r="29" s="235" customFormat="1" customHeight="1"/>
    <row r="30" s="235" customFormat="1" customHeight="1"/>
    <row r="31" s="235" customFormat="1" customHeight="1"/>
    <row r="32" s="235" customFormat="1" customHeight="1"/>
    <row r="33" s="235" customFormat="1" customHeight="1" spans="1:3">
      <c r="A33" s="236"/>
      <c r="B33" s="236"/>
      <c r="C33" s="236"/>
    </row>
    <row r="34" s="235" customFormat="1" customHeight="1" spans="1:3">
      <c r="A34" s="236"/>
      <c r="B34" s="236"/>
      <c r="C34" s="236"/>
    </row>
    <row r="35" s="235" customFormat="1" customHeight="1" spans="1:3">
      <c r="A35" s="236"/>
      <c r="B35" s="236"/>
      <c r="C35" s="236"/>
    </row>
    <row r="36" s="235" customFormat="1" customHeight="1" spans="1:3">
      <c r="A36" s="236"/>
      <c r="B36" s="236"/>
      <c r="C36" s="236"/>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I25" sqref="I25"/>
    </sheetView>
  </sheetViews>
  <sheetFormatPr defaultColWidth="7" defaultRowHeight="11.25"/>
  <cols>
    <col min="1" max="2" width="3.375" style="175" customWidth="1"/>
    <col min="3" max="3" width="3.625" style="175" customWidth="1"/>
    <col min="4" max="4" width="8.375" style="175" customWidth="1"/>
    <col min="5" max="5" width="21.25" style="175" customWidth="1"/>
    <col min="6" max="6" width="10.25" style="175" customWidth="1"/>
    <col min="7" max="7" width="6.875" style="175" customWidth="1"/>
    <col min="8" max="11" width="8.625" style="175" customWidth="1"/>
    <col min="12" max="12" width="7.25" style="175" customWidth="1"/>
    <col min="13" max="13" width="7" style="175"/>
    <col min="14" max="14" width="10.5" style="175" customWidth="1"/>
    <col min="15" max="16384" width="7" style="175"/>
  </cols>
  <sheetData>
    <row r="1" s="210" customFormat="1" ht="12" spans="1:14">
      <c r="A1" s="212"/>
      <c r="B1" s="212"/>
      <c r="C1" s="212"/>
      <c r="D1" s="212"/>
      <c r="E1" s="212"/>
      <c r="F1" s="212"/>
      <c r="G1" s="212"/>
      <c r="H1" s="212"/>
      <c r="I1" s="212"/>
      <c r="J1" s="212"/>
      <c r="K1" s="177" t="s">
        <v>362</v>
      </c>
      <c r="L1" s="212"/>
      <c r="M1" s="212"/>
      <c r="N1" s="212"/>
    </row>
    <row r="2" ht="42" customHeight="1" spans="1:14">
      <c r="A2" s="213" t="s">
        <v>363</v>
      </c>
      <c r="B2" s="213"/>
      <c r="C2" s="213"/>
      <c r="D2" s="213"/>
      <c r="E2" s="213"/>
      <c r="F2" s="213"/>
      <c r="G2" s="213"/>
      <c r="H2" s="213"/>
      <c r="I2" s="213"/>
      <c r="J2" s="213"/>
      <c r="K2" s="213"/>
      <c r="L2" s="213"/>
      <c r="M2" s="212"/>
      <c r="N2" s="212"/>
    </row>
    <row r="3" ht="15" customHeight="1" spans="1:14">
      <c r="A3" s="214" t="s">
        <v>150</v>
      </c>
      <c r="B3" s="214"/>
      <c r="C3" s="214"/>
      <c r="D3" s="214"/>
      <c r="E3" s="214"/>
      <c r="F3" s="215"/>
      <c r="G3" s="216"/>
      <c r="H3" s="216"/>
      <c r="I3" s="216"/>
      <c r="J3" s="216"/>
      <c r="K3" s="216"/>
      <c r="L3" s="231" t="s">
        <v>3</v>
      </c>
      <c r="M3" s="231"/>
      <c r="N3" s="212"/>
    </row>
    <row r="4" s="176" customFormat="1" ht="16.5" customHeight="1" spans="1:14">
      <c r="A4" s="217" t="s">
        <v>151</v>
      </c>
      <c r="B4" s="218"/>
      <c r="C4" s="219"/>
      <c r="D4" s="193" t="s">
        <v>39</v>
      </c>
      <c r="E4" s="188" t="s">
        <v>152</v>
      </c>
      <c r="F4" s="188" t="s">
        <v>41</v>
      </c>
      <c r="G4" s="220" t="s">
        <v>153</v>
      </c>
      <c r="H4" s="220"/>
      <c r="I4" s="220"/>
      <c r="J4" s="220"/>
      <c r="K4" s="220"/>
      <c r="L4" s="220" t="s">
        <v>154</v>
      </c>
      <c r="M4" s="220"/>
      <c r="N4" s="220"/>
    </row>
    <row r="5" s="176" customFormat="1" ht="14.25" customHeight="1" spans="1:14">
      <c r="A5" s="190" t="s">
        <v>42</v>
      </c>
      <c r="B5" s="191" t="s">
        <v>43</v>
      </c>
      <c r="C5" s="191" t="s">
        <v>44</v>
      </c>
      <c r="D5" s="221"/>
      <c r="E5" s="188"/>
      <c r="F5" s="188"/>
      <c r="G5" s="188" t="s">
        <v>18</v>
      </c>
      <c r="H5" s="188" t="s">
        <v>155</v>
      </c>
      <c r="I5" s="220" t="s">
        <v>156</v>
      </c>
      <c r="J5" s="220" t="s">
        <v>157</v>
      </c>
      <c r="K5" s="188" t="s">
        <v>158</v>
      </c>
      <c r="L5" s="188" t="s">
        <v>18</v>
      </c>
      <c r="M5" s="188" t="s">
        <v>159</v>
      </c>
      <c r="N5" s="188" t="s">
        <v>160</v>
      </c>
    </row>
    <row r="6" s="176" customFormat="1" ht="37.5" customHeight="1" spans="1:14">
      <c r="A6" s="190"/>
      <c r="B6" s="191"/>
      <c r="C6" s="191"/>
      <c r="D6" s="195"/>
      <c r="E6" s="188"/>
      <c r="F6" s="188"/>
      <c r="G6" s="188"/>
      <c r="H6" s="188"/>
      <c r="I6" s="220"/>
      <c r="J6" s="220"/>
      <c r="K6" s="188"/>
      <c r="L6" s="188"/>
      <c r="M6" s="188"/>
      <c r="N6" s="188"/>
    </row>
    <row r="7" s="176" customFormat="1" ht="20.1" customHeight="1" spans="1:14">
      <c r="A7" s="222" t="s">
        <v>45</v>
      </c>
      <c r="B7" s="191" t="s">
        <v>45</v>
      </c>
      <c r="C7" s="191" t="s">
        <v>45</v>
      </c>
      <c r="D7" s="191"/>
      <c r="E7" s="191" t="s">
        <v>45</v>
      </c>
      <c r="F7" s="188">
        <v>1</v>
      </c>
      <c r="G7" s="188">
        <v>2</v>
      </c>
      <c r="H7" s="188">
        <v>3</v>
      </c>
      <c r="I7" s="188">
        <v>4</v>
      </c>
      <c r="J7" s="188">
        <v>5</v>
      </c>
      <c r="K7" s="188">
        <v>6</v>
      </c>
      <c r="L7" s="188">
        <v>7</v>
      </c>
      <c r="M7" s="188">
        <v>8</v>
      </c>
      <c r="N7" s="188">
        <v>9</v>
      </c>
    </row>
    <row r="8" s="176" customFormat="1" ht="20.1" customHeight="1" spans="1:14">
      <c r="A8" s="223"/>
      <c r="B8" s="224"/>
      <c r="C8" s="224"/>
      <c r="D8" s="225"/>
      <c r="E8" s="226" t="s">
        <v>9</v>
      </c>
      <c r="F8" s="227">
        <v>11530</v>
      </c>
      <c r="G8" s="228"/>
      <c r="H8" s="228"/>
      <c r="I8" s="228"/>
      <c r="J8" s="228"/>
      <c r="K8" s="228"/>
      <c r="L8" s="228"/>
      <c r="M8" s="232"/>
      <c r="N8" s="227">
        <v>11530</v>
      </c>
    </row>
    <row r="9" s="211" customFormat="1" ht="14.25" spans="1:14">
      <c r="A9" s="223"/>
      <c r="B9" s="224"/>
      <c r="C9" s="224"/>
      <c r="D9" s="225" t="s">
        <v>46</v>
      </c>
      <c r="E9" s="226" t="s">
        <v>47</v>
      </c>
      <c r="F9" s="227">
        <v>11530</v>
      </c>
      <c r="G9" s="229"/>
      <c r="H9" s="229"/>
      <c r="I9" s="229"/>
      <c r="J9" s="229"/>
      <c r="K9" s="229"/>
      <c r="L9" s="229"/>
      <c r="M9" s="233"/>
      <c r="N9" s="227">
        <v>11530</v>
      </c>
    </row>
    <row r="10" s="211" customFormat="1" ht="28.5" spans="1:14">
      <c r="A10" s="223"/>
      <c r="B10" s="224"/>
      <c r="C10" s="224"/>
      <c r="D10" s="225" t="s">
        <v>48</v>
      </c>
      <c r="E10" s="226" t="s">
        <v>49</v>
      </c>
      <c r="F10" s="227">
        <v>11530</v>
      </c>
      <c r="G10" s="229"/>
      <c r="H10" s="229"/>
      <c r="I10" s="229"/>
      <c r="J10" s="229"/>
      <c r="K10" s="229"/>
      <c r="L10" s="229"/>
      <c r="M10" s="233"/>
      <c r="N10" s="227">
        <v>11530</v>
      </c>
    </row>
    <row r="11" s="211" customFormat="1" ht="28.5" spans="1:14">
      <c r="A11" s="223" t="s">
        <v>71</v>
      </c>
      <c r="B11" s="224" t="s">
        <v>67</v>
      </c>
      <c r="C11" s="224" t="s">
        <v>64</v>
      </c>
      <c r="D11" s="225" t="s">
        <v>161</v>
      </c>
      <c r="E11" s="226" t="s">
        <v>72</v>
      </c>
      <c r="F11" s="227">
        <v>11530</v>
      </c>
      <c r="G11" s="229"/>
      <c r="H11" s="229"/>
      <c r="I11" s="229"/>
      <c r="J11" s="229"/>
      <c r="K11" s="229"/>
      <c r="L11" s="229"/>
      <c r="M11" s="233"/>
      <c r="N11" s="227">
        <v>11530</v>
      </c>
    </row>
    <row r="12" s="211" customFormat="1" ht="14.25" spans="1:12">
      <c r="A12" s="230"/>
      <c r="B12" s="230"/>
      <c r="C12" s="230"/>
      <c r="D12" s="230"/>
      <c r="E12" s="230"/>
      <c r="F12" s="230"/>
      <c r="G12" s="230"/>
      <c r="H12" s="230"/>
      <c r="I12" s="230"/>
      <c r="J12" s="230"/>
      <c r="K12" s="230"/>
      <c r="L12" s="230"/>
    </row>
    <row r="13" s="211" customFormat="1" ht="14.25" spans="1:12">
      <c r="A13" s="230"/>
      <c r="B13" s="230"/>
      <c r="C13" s="230"/>
      <c r="D13" s="230"/>
      <c r="E13" s="230"/>
      <c r="F13" s="230"/>
      <c r="G13" s="230"/>
      <c r="H13" s="230"/>
      <c r="I13" s="230"/>
      <c r="J13" s="230"/>
      <c r="K13" s="230"/>
      <c r="L13" s="230"/>
    </row>
    <row r="14" s="211" customFormat="1" ht="14.25"/>
    <row r="15" s="211" customFormat="1" ht="14.25"/>
    <row r="16" s="211" customFormat="1" ht="14.25"/>
    <row r="17" s="211" customFormat="1" ht="14.25"/>
    <row r="18" s="211" customFormat="1" ht="14.25"/>
    <row r="19" s="211" customFormat="1" ht="14.25"/>
    <row r="20" s="211" customFormat="1" ht="14.25"/>
    <row r="21" s="211" customFormat="1" ht="14.25"/>
    <row r="22" s="211" customFormat="1" ht="14.25"/>
    <row r="23" s="211" customFormat="1" ht="14.25"/>
    <row r="24" s="211" customFormat="1" ht="14.25"/>
    <row r="25" s="211" customFormat="1" ht="14.25"/>
    <row r="26" s="211" customFormat="1" ht="14.25"/>
    <row r="27" s="211" customFormat="1" ht="14.25"/>
    <row r="28" s="211" customFormat="1" ht="14.25"/>
    <row r="29" s="211" customFormat="1" ht="14.25"/>
    <row r="30" s="211" customFormat="1" ht="14.25"/>
    <row r="31" s="211" customFormat="1" ht="14.25"/>
    <row r="32" s="211"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20</vt:i4>
      </vt:variant>
    </vt:vector>
  </HeadingPairs>
  <TitlesOfParts>
    <vt:vector size="20"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城乡义务教育公用经费</vt:lpstr>
      <vt:lpstr>原民办教师养老补贴绩效表</vt:lpstr>
      <vt:lpstr>薄改</vt:lpstr>
      <vt:lpstr>校舍维修</vt:lpstr>
      <vt:lpstr>改善高中办学条件</vt:lpstr>
      <vt:lpstr>营养餐</vt:lpstr>
      <vt:lpstr>幼儿园奖补资金</vt:lpstr>
      <vt:lpstr>学前公用经费</vt:lpstr>
      <vt:lpstr>学前教育发展资金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2021-02-11T22:49:00Z</cp:lastPrinted>
  <dcterms:modified xsi:type="dcterms:W3CDTF">2022-09-20T01:31:33Z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EDOID">
    <vt:i4>68024</vt:i4>
  </property>
  <property fmtid="{D5CDD505-2E9C-101B-9397-08002B2CF9AE}" pid="4" name="KSORubyTemplateID">
    <vt:lpwstr>10</vt:lpwstr>
  </property>
  <property fmtid="{D5CDD505-2E9C-101B-9397-08002B2CF9AE}" pid="5" name="ICV">
    <vt:lpwstr>A3714B410FD74D62A10B51A3C12DA9F7</vt:lpwstr>
  </property>
</Properties>
</file>