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9425" windowHeight="9990" firstSheet="6" activeTab="6"/>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支出经济分类汇总表" sheetId="14"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1）" sheetId="12" r:id="rId12"/>
    <sheet name="项目绩效申报表（2）" sheetId="13" r:id="rId13"/>
    <sheet name="项目绩效申报表(3）" sheetId="11" r:id="rId14"/>
  </sheets>
  <externalReferences>
    <externalReference r:id="rId15"/>
    <externalReference r:id="rId16"/>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'2部门收入总体情况表'!$A$2:$V$8</definedName>
    <definedName name="_xlnm.Print_Area" localSheetId="3">'4财政拨款收支总体情况表'!$A$2:$M$36</definedName>
    <definedName name="_xlnm.Print_Area" localSheetId="5">'6一般公共预算基本支出情况表'!$A$2:Q7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24519"/>
</workbook>
</file>

<file path=xl/calcChain.xml><?xml version="1.0" encoding="utf-8"?>
<calcChain xmlns="http://schemas.openxmlformats.org/spreadsheetml/2006/main">
  <c r="G60" i="14"/>
  <c r="G68"/>
  <c r="I67"/>
  <c r="H67"/>
  <c r="G67" s="1"/>
  <c r="G66"/>
  <c r="I65"/>
  <c r="H65"/>
  <c r="G65" s="1"/>
  <c r="G64"/>
  <c r="I63"/>
  <c r="H63"/>
  <c r="G63" s="1"/>
  <c r="G62"/>
  <c r="I61"/>
  <c r="H61"/>
  <c r="G61" s="1"/>
  <c r="G59"/>
  <c r="G58"/>
  <c r="G57"/>
  <c r="G56"/>
  <c r="G55"/>
  <c r="G54"/>
  <c r="G53"/>
  <c r="G52"/>
  <c r="G51"/>
  <c r="G50"/>
  <c r="G49"/>
  <c r="G48"/>
  <c r="G47"/>
  <c r="G46"/>
  <c r="I45"/>
  <c r="H45"/>
  <c r="G45" s="1"/>
  <c r="G44"/>
  <c r="G43"/>
  <c r="G42"/>
  <c r="G41"/>
  <c r="G40"/>
  <c r="G39"/>
  <c r="G38"/>
  <c r="G37"/>
  <c r="G36"/>
  <c r="G35"/>
  <c r="G34"/>
  <c r="G33"/>
  <c r="I32"/>
  <c r="H32"/>
  <c r="G32" s="1"/>
  <c r="G31"/>
  <c r="G30"/>
  <c r="G29"/>
  <c r="G28"/>
  <c r="G27"/>
  <c r="G26"/>
  <c r="G25"/>
  <c r="G24"/>
  <c r="G23"/>
  <c r="G22"/>
  <c r="G21"/>
  <c r="G20"/>
  <c r="G19"/>
  <c r="G18"/>
  <c r="G17"/>
  <c r="G16"/>
  <c r="G15"/>
  <c r="G14"/>
  <c r="G13"/>
  <c r="G12"/>
  <c r="G11"/>
  <c r="G10"/>
  <c r="G9"/>
  <c r="G8"/>
  <c r="G7"/>
  <c r="I6"/>
  <c r="H6"/>
  <c r="G6" s="1"/>
  <c r="B5" i="7"/>
  <c r="F12" i="1"/>
  <c r="G12"/>
  <c r="H12"/>
  <c r="I12"/>
  <c r="J12"/>
  <c r="K12"/>
  <c r="L12"/>
  <c r="M12"/>
  <c r="E13"/>
  <c r="E12" s="1"/>
  <c r="G8"/>
  <c r="F8" s="1"/>
  <c r="F14"/>
  <c r="F10"/>
  <c r="E10" s="1"/>
  <c r="E14"/>
  <c r="F9"/>
  <c r="E9" s="1"/>
  <c r="F11"/>
  <c r="E11" s="1"/>
  <c r="C19"/>
  <c r="C22" s="1"/>
  <c r="C8"/>
  <c r="F36" i="4"/>
  <c r="G17"/>
  <c r="H36"/>
  <c r="I36"/>
  <c r="J36"/>
  <c r="K36"/>
  <c r="L36"/>
  <c r="M36"/>
  <c r="E17"/>
  <c r="G27"/>
  <c r="E27" s="1"/>
  <c r="G15"/>
  <c r="E15" s="1"/>
  <c r="C8"/>
  <c r="C32" s="1"/>
  <c r="C36" s="1"/>
  <c r="G8" i="6"/>
  <c r="G9"/>
  <c r="G10"/>
  <c r="G11"/>
  <c r="G12"/>
  <c r="G13"/>
  <c r="G14"/>
  <c r="G15"/>
  <c r="G16"/>
  <c r="G17"/>
  <c r="G18"/>
  <c r="G19"/>
  <c r="G20"/>
  <c r="G21"/>
  <c r="G22"/>
  <c r="G23"/>
  <c r="G24"/>
  <c r="G25"/>
  <c r="G26"/>
  <c r="G27"/>
  <c r="G28"/>
  <c r="G29"/>
  <c r="G30"/>
  <c r="G31"/>
  <c r="G32"/>
  <c r="G34"/>
  <c r="G35"/>
  <c r="G36"/>
  <c r="G37"/>
  <c r="G38"/>
  <c r="G39"/>
  <c r="G40"/>
  <c r="G41"/>
  <c r="G42"/>
  <c r="G43"/>
  <c r="G44"/>
  <c r="G45"/>
  <c r="G47"/>
  <c r="G48"/>
  <c r="G49"/>
  <c r="G50"/>
  <c r="G51"/>
  <c r="G52"/>
  <c r="G53"/>
  <c r="G54"/>
  <c r="G55"/>
  <c r="G56"/>
  <c r="G57"/>
  <c r="G58"/>
  <c r="G59"/>
  <c r="G60"/>
  <c r="G62"/>
  <c r="G64"/>
  <c r="G66"/>
  <c r="G68"/>
  <c r="I67"/>
  <c r="I65"/>
  <c r="I63"/>
  <c r="I61"/>
  <c r="I46"/>
  <c r="I33"/>
  <c r="I7"/>
  <c r="H67"/>
  <c r="G67" s="1"/>
  <c r="H65"/>
  <c r="G65" s="1"/>
  <c r="H63"/>
  <c r="G63" s="1"/>
  <c r="H61"/>
  <c r="G61" s="1"/>
  <c r="H46"/>
  <c r="G46" s="1"/>
  <c r="H33"/>
  <c r="G33" s="1"/>
  <c r="H7"/>
  <c r="G10" i="2"/>
  <c r="G11"/>
  <c r="G12"/>
  <c r="G13"/>
  <c r="G14"/>
  <c r="G15"/>
  <c r="G16"/>
  <c r="G17"/>
  <c r="G18"/>
  <c r="G20"/>
  <c r="G21"/>
  <c r="G22"/>
  <c r="G23"/>
  <c r="G25"/>
  <c r="G26"/>
  <c r="G27"/>
  <c r="G28"/>
  <c r="G30"/>
  <c r="G32"/>
  <c r="G34"/>
  <c r="G36"/>
  <c r="L36" i="5"/>
  <c r="G36"/>
  <c r="F36" s="1"/>
  <c r="L35"/>
  <c r="F35" s="1"/>
  <c r="G35"/>
  <c r="L34"/>
  <c r="G34"/>
  <c r="F34" s="1"/>
  <c r="L33"/>
  <c r="G33"/>
  <c r="L32"/>
  <c r="G32"/>
  <c r="F32" s="1"/>
  <c r="L31"/>
  <c r="G31"/>
  <c r="F31"/>
  <c r="L30"/>
  <c r="G30"/>
  <c r="L29"/>
  <c r="G29"/>
  <c r="L28"/>
  <c r="G28"/>
  <c r="L27"/>
  <c r="G27"/>
  <c r="F27"/>
  <c r="L26"/>
  <c r="G26"/>
  <c r="F26" s="1"/>
  <c r="L25"/>
  <c r="G25"/>
  <c r="G24" s="1"/>
  <c r="N24"/>
  <c r="M24"/>
  <c r="K24"/>
  <c r="J24"/>
  <c r="I24"/>
  <c r="H24"/>
  <c r="L23"/>
  <c r="F23" s="1"/>
  <c r="G23"/>
  <c r="L22"/>
  <c r="G22"/>
  <c r="F22" s="1"/>
  <c r="L21"/>
  <c r="F21" s="1"/>
  <c r="G21"/>
  <c r="L20"/>
  <c r="G20"/>
  <c r="F20" s="1"/>
  <c r="L19"/>
  <c r="J19"/>
  <c r="I19"/>
  <c r="H19"/>
  <c r="H8" s="1"/>
  <c r="L18"/>
  <c r="G18"/>
  <c r="L17"/>
  <c r="G17"/>
  <c r="F17" s="1"/>
  <c r="L16"/>
  <c r="G16"/>
  <c r="F16"/>
  <c r="G15"/>
  <c r="F15" s="1"/>
  <c r="G14"/>
  <c r="F14"/>
  <c r="L13"/>
  <c r="G13"/>
  <c r="L12"/>
  <c r="G12"/>
  <c r="L11"/>
  <c r="G11"/>
  <c r="L10"/>
  <c r="G10"/>
  <c r="F10" s="1"/>
  <c r="N9"/>
  <c r="M9"/>
  <c r="M8" s="1"/>
  <c r="K9"/>
  <c r="K8" s="1"/>
  <c r="J9"/>
  <c r="J8" s="1"/>
  <c r="I9"/>
  <c r="H9"/>
  <c r="G9"/>
  <c r="N8"/>
  <c r="G12" i="3"/>
  <c r="J9"/>
  <c r="G25"/>
  <c r="G26"/>
  <c r="G24" s="1"/>
  <c r="G27"/>
  <c r="F27" s="1"/>
  <c r="G28"/>
  <c r="H24"/>
  <c r="I24"/>
  <c r="J24"/>
  <c r="K24"/>
  <c r="L25"/>
  <c r="L26"/>
  <c r="L24" s="1"/>
  <c r="L27"/>
  <c r="L28"/>
  <c r="M24"/>
  <c r="N24"/>
  <c r="F25"/>
  <c r="I19"/>
  <c r="J19"/>
  <c r="G19" s="1"/>
  <c r="F19" s="1"/>
  <c r="H19"/>
  <c r="L19"/>
  <c r="L20"/>
  <c r="L21"/>
  <c r="L22"/>
  <c r="L23"/>
  <c r="L29"/>
  <c r="L30"/>
  <c r="L31"/>
  <c r="L32"/>
  <c r="L33"/>
  <c r="L34"/>
  <c r="L35"/>
  <c r="L36"/>
  <c r="G20"/>
  <c r="F20" s="1"/>
  <c r="G21"/>
  <c r="F21" s="1"/>
  <c r="G22"/>
  <c r="F22" s="1"/>
  <c r="G23"/>
  <c r="G29"/>
  <c r="F29" s="1"/>
  <c r="G30"/>
  <c r="F30" s="1"/>
  <c r="G31"/>
  <c r="F31" s="1"/>
  <c r="G32"/>
  <c r="G33"/>
  <c r="F33" s="1"/>
  <c r="G34"/>
  <c r="F34" s="1"/>
  <c r="G35"/>
  <c r="F35" s="1"/>
  <c r="G36"/>
  <c r="F23"/>
  <c r="F32"/>
  <c r="F36"/>
  <c r="G11"/>
  <c r="L11"/>
  <c r="L12"/>
  <c r="G13"/>
  <c r="F13" s="1"/>
  <c r="L13"/>
  <c r="L9" s="1"/>
  <c r="L8" s="1"/>
  <c r="G14"/>
  <c r="L14"/>
  <c r="F14" s="1"/>
  <c r="G15"/>
  <c r="F15" s="1"/>
  <c r="L15"/>
  <c r="G16"/>
  <c r="L16"/>
  <c r="G17"/>
  <c r="F17" s="1"/>
  <c r="L17"/>
  <c r="G18"/>
  <c r="L18"/>
  <c r="F18" s="1"/>
  <c r="G10"/>
  <c r="F10" s="1"/>
  <c r="L10"/>
  <c r="M9"/>
  <c r="M8" s="1"/>
  <c r="N9"/>
  <c r="N8" s="1"/>
  <c r="H9"/>
  <c r="I9"/>
  <c r="K9"/>
  <c r="K8" s="1"/>
  <c r="H35" i="2"/>
  <c r="G35" s="1"/>
  <c r="H33"/>
  <c r="G33" s="1"/>
  <c r="H31"/>
  <c r="G31" s="1"/>
  <c r="H29"/>
  <c r="G29" s="1"/>
  <c r="H24"/>
  <c r="H19"/>
  <c r="G19" s="1"/>
  <c r="H9"/>
  <c r="G9" s="1"/>
  <c r="K9"/>
  <c r="I9"/>
  <c r="I8" s="1"/>
  <c r="J9"/>
  <c r="J8" s="1"/>
  <c r="L9"/>
  <c r="L8" s="1"/>
  <c r="M9"/>
  <c r="K8"/>
  <c r="M8"/>
  <c r="F9"/>
  <c r="F19"/>
  <c r="F24"/>
  <c r="F29"/>
  <c r="F31"/>
  <c r="F33"/>
  <c r="F35"/>
  <c r="G7"/>
  <c r="H7" s="1"/>
  <c r="I7" s="1"/>
  <c r="J7" s="1"/>
  <c r="K7" s="1"/>
  <c r="L7" s="1"/>
  <c r="M7" s="1"/>
  <c r="N7" s="1"/>
  <c r="I6" i="6" l="1"/>
  <c r="F8" i="2"/>
  <c r="J8" i="3"/>
  <c r="H8"/>
  <c r="F11"/>
  <c r="F28"/>
  <c r="I8" i="5"/>
  <c r="F11"/>
  <c r="F13"/>
  <c r="F18"/>
  <c r="F28"/>
  <c r="F30"/>
  <c r="F33"/>
  <c r="G24" i="2"/>
  <c r="I8" i="3"/>
  <c r="F16"/>
  <c r="F12"/>
  <c r="L9" i="5"/>
  <c r="L8" s="1"/>
  <c r="F12"/>
  <c r="F29"/>
  <c r="F9"/>
  <c r="F8" s="1"/>
  <c r="G19"/>
  <c r="F19" s="1"/>
  <c r="L24"/>
  <c r="H6" i="6"/>
  <c r="G6" s="1"/>
  <c r="E36" i="4"/>
  <c r="E22" i="1"/>
  <c r="E8"/>
  <c r="G9" i="3"/>
  <c r="F25" i="5"/>
  <c r="F24" s="1"/>
  <c r="G7" i="6"/>
  <c r="G36" i="4"/>
  <c r="F26" i="3"/>
  <c r="H8" i="2"/>
  <c r="G8" i="5" l="1"/>
  <c r="F24" i="3"/>
  <c r="G8" i="2"/>
  <c r="F9" i="3"/>
  <c r="F8" s="1"/>
  <c r="G8"/>
</calcChain>
</file>

<file path=xl/sharedStrings.xml><?xml version="1.0" encoding="utf-8"?>
<sst xmlns="http://schemas.openxmlformats.org/spreadsheetml/2006/main" count="1502" uniqueCount="421">
  <si>
    <t>预算01表</t>
  </si>
  <si>
    <t>2021年收支总体情况表</t>
  </si>
  <si>
    <t>单位名称</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</si>
  <si>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</si>
  <si>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</si>
  <si>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</si>
  <si>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</si>
  <si>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</si>
  <si>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</si>
  <si>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</si>
  <si>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</si>
  <si>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</si>
  <si>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</si>
  <si>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</si>
  <si>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</si>
  <si>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</si>
  <si>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</si>
  <si>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</si>
  <si>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</si>
  <si>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</si>
  <si>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</si>
  <si>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</si>
  <si>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</si>
  <si>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</si>
  <si>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</si>
  <si>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</si>
  <si>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</si>
  <si>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</si>
  <si>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</si>
  <si>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</si>
  <si>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</si>
  <si>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</si>
  <si>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</si>
  <si>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</si>
  <si>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</si>
  <si>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</si>
  <si>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</si>
  <si>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</si>
  <si>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</si>
  <si>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</si>
  <si>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</si>
  <si>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</si>
  <si>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</si>
  <si>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</si>
  <si>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</si>
  <si>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</si>
  <si>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</si>
  <si>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</si>
  <si>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</si>
  <si>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</si>
  <si>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</si>
  <si>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</si>
  <si>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</si>
  <si>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</si>
  <si>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</si>
  <si>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</si>
  <si>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</si>
  <si>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</si>
  <si>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</si>
  <si>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</si>
  <si>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</si>
  <si>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</si>
  <si>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</si>
  <si>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</si>
  <si>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</si>
  <si>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</si>
  <si>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</si>
  <si>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</si>
  <si>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</si>
  <si>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</si>
  <si>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</si>
  <si>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</si>
  <si>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</si>
  <si>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</si>
  <si>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</si>
  <si>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</si>
  <si>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</si>
  <si>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</si>
  <si>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</si>
  <si>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</si>
  <si>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</si>
  <si>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</si>
  <si>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</si>
  <si>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</si>
  <si>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</si>
  <si>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</si>
  <si>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</si>
  <si>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</si>
  <si>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</si>
  <si>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</si>
  <si>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</si>
  <si>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</si>
  <si>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</si>
  <si>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</si>
  <si>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</si>
  <si>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</si>
  <si>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</si>
  <si>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</si>
  <si>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</si>
  <si>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</si>
  <si>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</si>
  <si>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单位名称：</t>
  </si>
  <si>
    <t>部门预算经济分类</t>
  </si>
  <si>
    <t>政府预算经济分类</t>
  </si>
  <si>
    <t>科目名称</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</si>
  <si>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</si>
  <si>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</si>
  <si>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</si>
  <si>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</si>
  <si>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</si>
  <si>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</si>
  <si>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</si>
  <si>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</si>
  <si>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</si>
  <si>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</si>
  <si>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</si>
  <si>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</si>
  <si>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</si>
  <si>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</si>
  <si>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 xml:space="preserve"> 预算09表</t>
  </si>
  <si>
    <t>2021年国有资本经营预算收支情况表</t>
  </si>
  <si>
    <t>部门(单位)整体绩效目标表</t>
  </si>
  <si>
    <t>（2021年度）</t>
  </si>
  <si>
    <t>部门（单位）名称</t>
  </si>
  <si>
    <t>年度
履职
目标</t>
  </si>
  <si>
    <t>年度
主要
任务</t>
  </si>
  <si>
    <t>任务名称</t>
  </si>
  <si>
    <t xml:space="preserve">主要内容 </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</si>
  <si>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</si>
  <si>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</si>
  <si>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</si>
  <si>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</si>
  <si>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</si>
  <si>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</si>
  <si>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</si>
  <si>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</si>
  <si>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</si>
  <si>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</si>
  <si>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</si>
  <si>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</si>
  <si>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</si>
  <si>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</si>
  <si>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1.年度履职目标是否符合国家、省委省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</si>
  <si>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</si>
  <si>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</si>
  <si>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</si>
  <si>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</si>
  <si>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</si>
  <si>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</si>
  <si>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</si>
  <si>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</si>
  <si>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</si>
  <si>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</si>
  <si>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</si>
  <si>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</si>
  <si>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</si>
  <si>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</si>
  <si>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</si>
  <si>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</si>
  <si>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</si>
  <si>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</si>
  <si>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</si>
  <si>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</si>
  <si>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</si>
  <si>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</si>
  <si>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</si>
  <si>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</si>
  <si>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</si>
  <si>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</si>
  <si>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</si>
  <si>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</si>
  <si>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</si>
  <si>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</si>
  <si>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</si>
  <si>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</si>
  <si>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</si>
  <si>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</si>
  <si>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</si>
  <si>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</si>
  <si>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</si>
  <si>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</si>
  <si>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</si>
  <si>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</si>
  <si>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</si>
  <si>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</si>
  <si>
    <t>重点工作任务完成</t>
  </si>
  <si>
    <t>效益  指标</t>
  </si>
  <si>
    <t>履职效益</t>
  </si>
  <si>
    <t>满意度</t>
  </si>
  <si>
    <t>项目名称</t>
  </si>
  <si>
    <t>主管部门</t>
  </si>
  <si>
    <t>项目资金
（万元）</t>
  </si>
  <si>
    <t xml:space="preserve"> 实施期资金总额：</t>
  </si>
  <si>
    <t xml:space="preserve"> 年度资金总额：</t>
  </si>
  <si>
    <t xml:space="preserve">       其中：财政拨款</t>
  </si>
  <si>
    <t>绩
效
目
标</t>
  </si>
  <si>
    <t>实施期目标</t>
  </si>
  <si>
    <t>年度目标</t>
  </si>
  <si>
    <t>绩
效
指
标</t>
  </si>
  <si>
    <t>一级
指标</t>
  </si>
  <si>
    <t>产
出
指
标</t>
  </si>
  <si>
    <t>数量指标</t>
  </si>
  <si>
    <t>质量指标</t>
  </si>
  <si>
    <t>时效指标</t>
  </si>
  <si>
    <t>成本指标</t>
  </si>
  <si>
    <t>效
益
指
标</t>
  </si>
  <si>
    <t>经济效益
指标</t>
  </si>
  <si>
    <t>社会效益
指标</t>
  </si>
  <si>
    <t>生态效益
指标</t>
  </si>
  <si>
    <t>可持续影响
指标</t>
  </si>
  <si>
    <t>满意度指标</t>
  </si>
  <si>
    <t>服务对象
满意度指标</t>
  </si>
  <si>
    <t xml:space="preserve"> 宜阳县卫健委（一级机构单位名称）</t>
  </si>
  <si>
    <t>208</t>
  </si>
  <si>
    <t>05</t>
  </si>
  <si>
    <t>机关事业单位基本养老保险缴费支出</t>
  </si>
  <si>
    <t>210</t>
  </si>
  <si>
    <t>01</t>
  </si>
  <si>
    <t>行政运行</t>
  </si>
  <si>
    <t>99</t>
  </si>
  <si>
    <t>其他卫生健康管理事务支出</t>
  </si>
  <si>
    <t>03</t>
  </si>
  <si>
    <t>02</t>
  </si>
  <si>
    <t>乡镇卫生院</t>
  </si>
  <si>
    <t>其他基层医疗卫生支出</t>
  </si>
  <si>
    <t>04</t>
  </si>
  <si>
    <t>08</t>
  </si>
  <si>
    <t>基本公共卫生</t>
  </si>
  <si>
    <t>09</t>
  </si>
  <si>
    <t>重大公共卫生</t>
  </si>
  <si>
    <t>221</t>
  </si>
  <si>
    <t>住房公积金</t>
  </si>
  <si>
    <t>11</t>
  </si>
  <si>
    <t>行政单位医疗</t>
  </si>
  <si>
    <t>卫生监督中心(二级机构单位名称)</t>
  </si>
  <si>
    <t>卫生监督机构</t>
  </si>
  <si>
    <t>事业单位医疗</t>
  </si>
  <si>
    <t>疾病预防控制中心(二级机构单位名称)</t>
  </si>
  <si>
    <t>疾病预防控制机构</t>
  </si>
  <si>
    <t>机关事业单位医疗</t>
  </si>
  <si>
    <t>宜阳县人民医院（二级机构单位名称）</t>
  </si>
  <si>
    <t>其他公立医院支出</t>
  </si>
  <si>
    <t>宜阳县中医院（二级机构单位名称）</t>
  </si>
  <si>
    <t>宜阳县第二人民医院（二级机构单位名称）</t>
  </si>
  <si>
    <t>宜阳县妇幼保健院（二级机构单位名称）</t>
  </si>
  <si>
    <t>宜阳县卫健委（一级机构单位名称）</t>
  </si>
  <si>
    <t>卫健委(一级机构单位名称)</t>
  </si>
  <si>
    <t>301</t>
  </si>
  <si>
    <t>基本工资</t>
  </si>
  <si>
    <t>工资奖金津补贴</t>
  </si>
  <si>
    <t>津贴补贴</t>
  </si>
  <si>
    <t>奖金</t>
  </si>
  <si>
    <t>机关事业单位基本养老保险缴费</t>
  </si>
  <si>
    <t>501</t>
  </si>
  <si>
    <t>社会保障缴费</t>
  </si>
  <si>
    <t>职工基本医疗保险缴费</t>
  </si>
  <si>
    <t>12</t>
  </si>
  <si>
    <t>其他社会保障缴费</t>
  </si>
  <si>
    <t>13</t>
  </si>
  <si>
    <t>其他工资福利支出</t>
  </si>
  <si>
    <t>302</t>
  </si>
  <si>
    <t>办公费</t>
  </si>
  <si>
    <t>502</t>
  </si>
  <si>
    <t>办公经费</t>
  </si>
  <si>
    <t>印刷费</t>
  </si>
  <si>
    <t>水费</t>
  </si>
  <si>
    <t>06</t>
  </si>
  <si>
    <t>电费</t>
  </si>
  <si>
    <t>07</t>
  </si>
  <si>
    <t>邮电费</t>
  </si>
  <si>
    <t>差旅费</t>
  </si>
  <si>
    <t>维修费</t>
  </si>
  <si>
    <t>15</t>
  </si>
  <si>
    <t>会议费</t>
  </si>
  <si>
    <t>16</t>
  </si>
  <si>
    <t>培训费</t>
  </si>
  <si>
    <t>17</t>
  </si>
  <si>
    <t>公务接待费</t>
  </si>
  <si>
    <t>31</t>
  </si>
  <si>
    <t>公务用车维护费</t>
  </si>
  <si>
    <t>其他交通费用</t>
  </si>
  <si>
    <t>其他商品和服务支出</t>
  </si>
  <si>
    <t>303</t>
  </si>
  <si>
    <t>离休费</t>
  </si>
  <si>
    <t>509</t>
  </si>
  <si>
    <t>离退休费</t>
  </si>
  <si>
    <t>退休费</t>
  </si>
  <si>
    <t>生活补助</t>
  </si>
  <si>
    <t>社会福利和救助</t>
  </si>
  <si>
    <t>其他对个人和家庭的补助支出</t>
  </si>
  <si>
    <t>其他对个人和家庭补助</t>
  </si>
  <si>
    <t>宜阳县卫生监督中心(二级机构单位名称1)</t>
  </si>
  <si>
    <t>10</t>
  </si>
  <si>
    <t>宜阳县疾病预防控制中心(二级机构单位名称)</t>
  </si>
  <si>
    <r>
      <t>0</t>
    </r>
    <r>
      <rPr>
        <sz val="11"/>
        <rFont val="宋体"/>
        <family val="3"/>
        <charset val="134"/>
      </rPr>
      <t>1</t>
    </r>
  </si>
  <si>
    <r>
      <t>0</t>
    </r>
    <r>
      <rPr>
        <sz val="11"/>
        <rFont val="宋体"/>
        <family val="3"/>
        <charset val="134"/>
      </rPr>
      <t>2</t>
    </r>
  </si>
  <si>
    <r>
      <t>5</t>
    </r>
    <r>
      <rPr>
        <sz val="11"/>
        <rFont val="宋体"/>
        <family val="3"/>
        <charset val="134"/>
      </rPr>
      <t>01</t>
    </r>
  </si>
  <si>
    <t xml:space="preserve">  301</t>
  </si>
  <si>
    <r>
      <t>1</t>
    </r>
    <r>
      <rPr>
        <sz val="11"/>
        <rFont val="宋体"/>
        <family val="3"/>
        <charset val="134"/>
      </rPr>
      <t>2</t>
    </r>
  </si>
  <si>
    <r>
      <t>9</t>
    </r>
    <r>
      <rPr>
        <sz val="11"/>
        <rFont val="宋体"/>
        <family val="3"/>
        <charset val="134"/>
      </rPr>
      <t>9</t>
    </r>
  </si>
  <si>
    <r>
      <t>5</t>
    </r>
    <r>
      <rPr>
        <sz val="11"/>
        <rFont val="宋体"/>
        <family val="3"/>
        <charset val="134"/>
      </rPr>
      <t>02</t>
    </r>
  </si>
  <si>
    <r>
      <t>0</t>
    </r>
    <r>
      <rPr>
        <sz val="11"/>
        <rFont val="宋体"/>
        <family val="3"/>
        <charset val="134"/>
      </rPr>
      <t>6</t>
    </r>
  </si>
  <si>
    <r>
      <t>5</t>
    </r>
    <r>
      <rPr>
        <sz val="11"/>
        <rFont val="宋体"/>
        <family val="3"/>
        <charset val="134"/>
      </rPr>
      <t>09</t>
    </r>
  </si>
  <si>
    <r>
      <t>0</t>
    </r>
    <r>
      <rPr>
        <sz val="11"/>
        <rFont val="宋体"/>
        <family val="3"/>
        <charset val="134"/>
      </rPr>
      <t>5</t>
    </r>
  </si>
  <si>
    <r>
      <t>3</t>
    </r>
    <r>
      <rPr>
        <sz val="11"/>
        <rFont val="宋体"/>
        <family val="3"/>
        <charset val="134"/>
      </rPr>
      <t>99</t>
    </r>
  </si>
  <si>
    <t>卫十还本付息</t>
  </si>
  <si>
    <r>
      <t>5</t>
    </r>
    <r>
      <rPr>
        <sz val="11"/>
        <rFont val="宋体"/>
        <family val="3"/>
        <charset val="134"/>
      </rPr>
      <t>99</t>
    </r>
  </si>
  <si>
    <t>其他支出</t>
  </si>
  <si>
    <t>310</t>
  </si>
  <si>
    <t>房屋建筑物购建</t>
  </si>
  <si>
    <t>504</t>
  </si>
  <si>
    <t>办公楼基建</t>
  </si>
  <si>
    <t>贯彻落实党中央关于卫生健康工作的方针政策和决策部署以及省委、市委、县委要求，在履行职责过程中坚持和加强党对卫生健康工作的集中统一领导。牢固树立大卫生、大健康理念，推动实施健康宜阳战略，以改革创新为动力，以促健康、转模式、强基层、重保障为着力点，把以治病为中心转变到以人民健康为中心，更加注重预防为主和健康促进，预防控制重大疾病，积极应对人口老龄化，加快老龄事业发展，健全健康服务体系，为人民群众提供全方位全周期健康服务。注重工作重心下移和资源下沉，推进卫生健康公共资源向基层延伸、向农村覆盖、向生活困难群众倾斜。注重提高服务质量和水平，推进卫生健康基本公共服务均等化、普惠化、便捷化。协调推进深化医药卫生体制改革，加大公立医院改革力度，推进管办分离，推动卫生健康公共服务提供主体多元化、提供方式多样化。将上级下拨的各类款项及县财政配套的各项资金及时拨付各二级机构，保证各类专项补助资金及局机关和二级机构的正常运转。</t>
    <phoneticPr fontId="11" type="noConversion"/>
  </si>
  <si>
    <t>全力做好新冠肺炎疫情防控</t>
  </si>
  <si>
    <t>全力落实联防联控责任，筑牢疫情监测防线，做好疫情防治工作，做好防控物资保障，及时回应社会关切。</t>
  </si>
  <si>
    <t>公共卫生得到有效改善</t>
  </si>
  <si>
    <t>国家基本公共卫生服务均等化工作稳步推进</t>
  </si>
  <si>
    <t>政策方针执行</t>
  </si>
  <si>
    <t>贯彻执行国家和省、市卫生健康、中医药事业发展的方针政策、法律法规和标准规范。</t>
  </si>
  <si>
    <t>规划卫生健康资源配置</t>
  </si>
  <si>
    <t>推进全县卫生健康系统医药卫生体制改革，统筹规划卫生健康资源配置，负责全县卫生健康规划的编制和实施。</t>
  </si>
  <si>
    <t>卫生健康宣传</t>
  </si>
  <si>
    <t>做好卫生健康宣传、健康教育、健康促进等工作，提高人民群众健康意识</t>
  </si>
  <si>
    <t>相关</t>
  </si>
  <si>
    <t>科学</t>
  </si>
  <si>
    <t>完整</t>
  </si>
  <si>
    <r>
      <rPr>
        <sz val="10"/>
        <rFont val="宋体"/>
        <family val="3"/>
        <charset val="134"/>
      </rPr>
      <t>≦20</t>
    </r>
    <r>
      <rPr>
        <sz val="10"/>
        <rFont val="SimSun"/>
        <charset val="134"/>
      </rPr>
      <t>％</t>
    </r>
  </si>
  <si>
    <r>
      <rPr>
        <sz val="10"/>
        <rFont val="宋体"/>
        <family val="3"/>
        <charset val="134"/>
      </rPr>
      <t>≦10</t>
    </r>
    <r>
      <rPr>
        <sz val="10"/>
        <rFont val="SimSun"/>
        <charset val="134"/>
      </rPr>
      <t>％</t>
    </r>
  </si>
  <si>
    <t>按相关要求公开</t>
  </si>
  <si>
    <r>
      <rPr>
        <sz val="10"/>
        <rFont val="SimSun"/>
        <charset val="134"/>
      </rPr>
      <t>≧</t>
    </r>
    <r>
      <rPr>
        <sz val="10"/>
        <rFont val="宋体"/>
        <family val="3"/>
        <charset val="134"/>
      </rPr>
      <t>80</t>
    </r>
    <r>
      <rPr>
        <sz val="10"/>
        <rFont val="SimSun"/>
        <charset val="134"/>
      </rPr>
      <t>％</t>
    </r>
  </si>
  <si>
    <t>≧80％</t>
  </si>
  <si>
    <t>基本公共卫生服务</t>
  </si>
  <si>
    <t>有效提升</t>
  </si>
  <si>
    <t>实施国家规定的12+19项基本公共卫生服务项目，规范基本公共卫生服务项目管理；缩小城乡居民公共卫生差距，提高基本公共卫生服务水平。</t>
  </si>
  <si>
    <t>健康宜阳</t>
  </si>
  <si>
    <t>持续推进</t>
  </si>
  <si>
    <t>把以治病为中心转变到以人民健康为中心，更加注重预防为主和健康促进，预防控制重大疾病，积极应对人口老龄化，加快老龄事业发展，健全健康服务体系，为人民群众提供全方位全周期健康服务。</t>
  </si>
  <si>
    <t>公立医院改革</t>
  </si>
  <si>
    <t>协调推进深化医药卫生体制改革，加大公立医院改革力度，推进管办分离，推动卫生健康公共服务提供主体多元化、提供方式多样化。</t>
  </si>
  <si>
    <t>优化卫生健康公共资源</t>
  </si>
  <si>
    <t>注重工作重心下移和资源下沉，推进卫生健康公共资源向基层延伸、向农村覆盖、向生活困难群众倾斜。</t>
  </si>
  <si>
    <t>实施国家规定的13大项基本公共卫生服务项目，规范基本公共卫生服务项目管理；缩小城乡居民公共卫生差距，提高基本公共卫生服务水平。</t>
  </si>
  <si>
    <t>健康扶贫</t>
  </si>
  <si>
    <t>扎实推进</t>
  </si>
  <si>
    <t>做好住院患者住院医疗救助、签约服务、大病救治、慢病鉴定等工作推进健康扶贫</t>
  </si>
  <si>
    <t>政府形象</t>
  </si>
  <si>
    <t>通过老年乡医补助，增加乡村医生收入；国家基本药物制度零差率开展，提升政府形象。</t>
  </si>
  <si>
    <t>服务对象满意度</t>
  </si>
  <si>
    <t>≧92％</t>
  </si>
  <si>
    <t>规范医疗卫生机构从业人员执业行为，强化廉洁从医、规范执业，进一步提高群众满意度。</t>
  </si>
  <si>
    <r>
      <t>部门预算项目绩效目标申报表（0</t>
    </r>
    <r>
      <rPr>
        <b/>
        <sz val="16"/>
        <rFont val="宋体"/>
        <family val="3"/>
        <charset val="134"/>
      </rPr>
      <t>8表-2）</t>
    </r>
  </si>
  <si>
    <r>
      <t>（</t>
    </r>
    <r>
      <rPr>
        <sz val="12"/>
        <rFont val="宋体"/>
        <family val="3"/>
        <charset val="134"/>
      </rPr>
      <t>2021</t>
    </r>
    <r>
      <rPr>
        <sz val="12"/>
        <rFont val="宋体"/>
        <family val="3"/>
        <charset val="134"/>
      </rPr>
      <t>年度）</t>
    </r>
  </si>
  <si>
    <t>村卫生室基本药物制度补助资金</t>
  </si>
  <si>
    <t>洛阳市卫健委</t>
  </si>
  <si>
    <t>宜阳县卫生健康委员会</t>
  </si>
  <si>
    <t xml:space="preserve">  其中：财政拨款</t>
  </si>
  <si>
    <t xml:space="preserve">   其中：财政拨款</t>
  </si>
  <si>
    <t xml:space="preserve">        其他资金</t>
  </si>
  <si>
    <t xml:space="preserve">         其他资金</t>
  </si>
  <si>
    <t>目标1：保证所有政府办基层医疗卫生机构实施国家基本药物制度，推进综合改革顺利进行。
目标2：对实施国家基本药物制度的村卫生室给予补助支持国家基本药物制度在村卫生室顺利实施。</t>
  </si>
  <si>
    <t>指标1：政府办基层医疗卫生机构实施国家基本药物制度覆盖率</t>
  </si>
  <si>
    <t>指标2：村卫生室实施国家基本药物制度覆盖率</t>
  </si>
  <si>
    <t>指标1：乡村医生收入</t>
  </si>
  <si>
    <t>保持稳定</t>
  </si>
  <si>
    <t>指标1：国家基本药物制度在基层持续实施</t>
  </si>
  <si>
    <t>中长期</t>
  </si>
  <si>
    <t>老年乡村医生生活补助</t>
  </si>
  <si>
    <r>
      <t xml:space="preserve">            </t>
    </r>
    <r>
      <rPr>
        <sz val="12"/>
        <rFont val="宋体"/>
        <family val="3"/>
        <charset val="134"/>
      </rPr>
      <t xml:space="preserve"> </t>
    </r>
    <r>
      <rPr>
        <sz val="12"/>
        <rFont val="宋体"/>
        <family val="3"/>
        <charset val="134"/>
      </rPr>
      <t>其他资金</t>
    </r>
  </si>
  <si>
    <t>目标1：该项目是在国家及省、市的有关政策要求下，从2011年12月1日起将村卫生室纳入基本药物制度实施范围，执行基本药物制度的各项政策，实行基本药物集中釆购、配备使用和零差率销售。为保证在村卫生室执业的乡村医生合理收入不降低。
 目标2：对符合条件的乡村医生，每人每月给予300元的生活补助，所需资金由省财政承担50%，市财政承担20%，县财政承担30%。</t>
  </si>
  <si>
    <t>指标1：对符合条件的乡村医生，每人每月给予300元的生活补助</t>
  </si>
  <si>
    <t>642人</t>
  </si>
  <si>
    <t>指标1：全县集体村卫生室药品零差率销售</t>
  </si>
  <si>
    <t>指标1：按期组织实施完毕</t>
  </si>
  <si>
    <t>指标1：每个符合条件的乡村医生每月300元</t>
  </si>
  <si>
    <t>指标1：社会公益服务，无经济效益</t>
  </si>
  <si>
    <t>无</t>
  </si>
  <si>
    <t>指标1：完善乡村医生养老保险制度，妥善解决乡村医生养老困难问题</t>
  </si>
  <si>
    <t>完成</t>
  </si>
  <si>
    <t>指标1：该项目对生态无影响</t>
  </si>
  <si>
    <t>指标1：保障乡村医生退休后生活，促进乡村医生良性循环发展。</t>
  </si>
  <si>
    <t>提升</t>
  </si>
  <si>
    <t>指标1：降低群众用药负担</t>
  </si>
  <si>
    <t>降低</t>
  </si>
  <si>
    <t>指标2：增加乡村医生收入</t>
  </si>
  <si>
    <t>增加</t>
  </si>
  <si>
    <t>指标3：提升政府形象</t>
  </si>
  <si>
    <t xml:space="preserve">    其中：财政拨款</t>
  </si>
  <si>
    <t xml:space="preserve">          其他资金</t>
  </si>
  <si>
    <t>目标1：免费向城乡居民提供基本公共卫生服务；
目标2：逐步提高国家基本公共卫生年度总体目标务项目居民知晓率及服务对象满意度；
目标3：开展对重点疾病及危害因素监测，有效控制疾病流行，为制定相关政策提供科学依据。</t>
  </si>
  <si>
    <t>指标1：居民电子健康档案建档率</t>
  </si>
  <si>
    <r>
      <t>≧</t>
    </r>
    <r>
      <rPr>
        <sz val="12"/>
        <rFont val="宋体"/>
        <family val="3"/>
        <charset val="134"/>
      </rPr>
      <t>90%</t>
    </r>
  </si>
  <si>
    <t>指标2：地方病监测完成率</t>
  </si>
  <si>
    <r>
      <t>≧</t>
    </r>
    <r>
      <rPr>
        <sz val="12"/>
        <rFont val="宋体"/>
        <family val="3"/>
        <charset val="134"/>
      </rPr>
      <t>95%</t>
    </r>
  </si>
  <si>
    <t>指标3：职业健康核心指标监测县区覆盖率</t>
  </si>
  <si>
    <t>指标1：传染病和突发公共卫生事件绩效指标报告率</t>
  </si>
  <si>
    <t>指标2：地方病核心指标检测率</t>
  </si>
  <si>
    <t>指标3：开展疾控业务专业指导评价</t>
  </si>
  <si>
    <t>乡镇覆盖100%</t>
  </si>
  <si>
    <t>指标1：城乡居民公共卫生差距</t>
  </si>
  <si>
    <t>不断缩小</t>
  </si>
  <si>
    <t>指标1：基本公共卫生服务水平</t>
  </si>
  <si>
    <t>不断提高</t>
  </si>
  <si>
    <t>指标1：服务对象综合知晓率</t>
  </si>
  <si>
    <t>指标2：服条对象满意度</t>
  </si>
  <si>
    <t>宜阳县卫生健康委员会</t>
    <phoneticPr fontId="11" type="noConversion"/>
  </si>
  <si>
    <t>单位名称：宜阳县卫健委</t>
    <phoneticPr fontId="11" type="noConversion"/>
  </si>
  <si>
    <t>单位名称：宜阳县卫健委</t>
    <phoneticPr fontId="11" type="noConversion"/>
  </si>
  <si>
    <t>：宜阳县卫健委</t>
    <phoneticPr fontId="11" type="noConversion"/>
  </si>
  <si>
    <t>说明：我单位2021年无政府性基金收入，也没有使用政府性基金安排支出，故本表无数据。</t>
  </si>
  <si>
    <t>2021年支出经济分类汇总表</t>
  </si>
  <si>
    <t>部门名称：  宜阳县科学技术协会</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</si>
  <si>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</si>
  <si>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</si>
  <si>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</si>
  <si>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</si>
  <si>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</si>
  <si>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</si>
  <si>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</si>
  <si>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</si>
  <si>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</si>
  <si>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说明：我单位2021年没有国有资本经营预算收入 ，也没有使用国有资本经营预算拨款安排的支出，故本表无数据。</t>
    <phoneticPr fontId="11" type="noConversion"/>
  </si>
</sst>
</file>

<file path=xl/styles.xml><?xml version="1.0" encoding="utf-8"?>
<styleSheet xmlns="http://schemas.openxmlformats.org/spreadsheetml/2006/main">
  <numFmts count="12">
    <numFmt numFmtId="176" formatCode="#,##0.0"/>
    <numFmt numFmtId="177" formatCode="* #,##0.00;* \-#,##0.00;* &quot;&quot;??;@"/>
    <numFmt numFmtId="178" formatCode="0000"/>
    <numFmt numFmtId="179" formatCode="#,##0.0_);[Red]\(#,##0.0\)"/>
    <numFmt numFmtId="180" formatCode="00"/>
    <numFmt numFmtId="181" formatCode="#,##0.00_);[Red]\(#,##0.00\)"/>
    <numFmt numFmtId="182" formatCode="#,##0_);[Red]\(#,##0\)"/>
    <numFmt numFmtId="183" formatCode="#,##0.00_ "/>
    <numFmt numFmtId="184" formatCode=";;"/>
    <numFmt numFmtId="185" formatCode="0.00_ "/>
    <numFmt numFmtId="186" formatCode="0.00_);[Red]\(0.00\)"/>
    <numFmt numFmtId="187" formatCode="#0.00"/>
  </numFmts>
  <fonts count="34">
    <font>
      <sz val="12"/>
      <name val="宋体"/>
      <charset val="134"/>
    </font>
    <font>
      <sz val="12"/>
      <name val="宋体"/>
      <charset val="134"/>
    </font>
    <font>
      <sz val="12"/>
      <name val="黑体"/>
      <charset val="134"/>
    </font>
    <font>
      <b/>
      <sz val="16"/>
      <name val="宋体"/>
      <charset val="134"/>
    </font>
    <font>
      <sz val="11"/>
      <color indexed="8"/>
      <name val="宋体"/>
      <charset val="134"/>
    </font>
    <font>
      <sz val="10"/>
      <name val="宋体"/>
      <charset val="134"/>
    </font>
    <font>
      <b/>
      <sz val="20"/>
      <color indexed="8"/>
      <name val="方正小标宋简体"/>
      <charset val="134"/>
    </font>
    <font>
      <b/>
      <sz val="10"/>
      <color indexed="8"/>
      <name val="宋体"/>
      <family val="3"/>
      <charset val="134"/>
    </font>
    <font>
      <sz val="10"/>
      <color indexed="8"/>
      <name val="宋体"/>
      <family val="3"/>
      <charset val="134"/>
    </font>
    <font>
      <sz val="10"/>
      <color indexed="8"/>
      <name val="宋体"/>
      <family val="3"/>
      <charset val="134"/>
    </font>
    <font>
      <sz val="9"/>
      <color indexed="8"/>
      <name val="宋体"/>
      <family val="3"/>
      <charset val="134"/>
    </font>
    <font>
      <sz val="9"/>
      <name val="宋体"/>
      <family val="3"/>
      <charset val="134"/>
    </font>
    <font>
      <b/>
      <sz val="12"/>
      <name val="宋体"/>
      <family val="3"/>
      <charset val="134"/>
    </font>
    <font>
      <sz val="22"/>
      <name val="方正小标宋简体"/>
      <charset val="134"/>
    </font>
    <font>
      <sz val="20"/>
      <name val="宋体"/>
      <family val="3"/>
      <charset val="134"/>
    </font>
    <font>
      <b/>
      <sz val="20"/>
      <name val="宋体"/>
      <family val="3"/>
      <charset val="134"/>
    </font>
    <font>
      <sz val="20"/>
      <color indexed="8"/>
      <name val="黑体"/>
      <family val="3"/>
      <charset val="134"/>
    </font>
    <font>
      <sz val="11"/>
      <color indexed="8"/>
      <name val="宋体"/>
      <family val="3"/>
      <charset val="134"/>
    </font>
    <font>
      <sz val="22"/>
      <color indexed="8"/>
      <name val="方正小标宋简体"/>
      <charset val="134"/>
    </font>
    <font>
      <sz val="10"/>
      <color indexed="8"/>
      <name val="宋体"/>
      <family val="3"/>
      <charset val="134"/>
    </font>
    <font>
      <sz val="10"/>
      <color indexed="8"/>
      <name val="宋体"/>
      <family val="3"/>
      <charset val="134"/>
    </font>
    <font>
      <sz val="11"/>
      <name val="宋体"/>
      <family val="3"/>
      <charset val="134"/>
    </font>
    <font>
      <sz val="11"/>
      <color indexed="20"/>
      <name val="宋体"/>
      <family val="3"/>
      <charset val="134"/>
    </font>
    <font>
      <sz val="11"/>
      <color indexed="9"/>
      <name val="宋体"/>
      <family val="3"/>
      <charset val="134"/>
    </font>
    <font>
      <sz val="11"/>
      <color indexed="17"/>
      <name val="宋体"/>
      <family val="3"/>
      <charset val="134"/>
    </font>
    <font>
      <sz val="11"/>
      <color indexed="16"/>
      <name val="宋体"/>
      <family val="3"/>
      <charset val="134"/>
    </font>
    <font>
      <sz val="10"/>
      <name val="SimSun"/>
      <charset val="134"/>
    </font>
    <font>
      <sz val="12"/>
      <name val="SimSun"/>
      <charset val="134"/>
    </font>
    <font>
      <sz val="10"/>
      <name val="宋体"/>
      <family val="3"/>
      <charset val="134"/>
    </font>
    <font>
      <b/>
      <sz val="16"/>
      <name val="宋体"/>
      <family val="3"/>
      <charset val="134"/>
    </font>
    <font>
      <sz val="12"/>
      <name val="宋体"/>
      <family val="3"/>
      <charset val="134"/>
    </font>
    <font>
      <sz val="9"/>
      <name val="SimSun"/>
      <charset val="134"/>
    </font>
    <font>
      <sz val="11"/>
      <color indexed="8"/>
      <name val="宋体"/>
      <family val="3"/>
      <charset val="134"/>
      <scheme val="minor"/>
    </font>
    <font>
      <b/>
      <sz val="19"/>
      <name val="SimSun"/>
      <charset val="134"/>
    </font>
  </fonts>
  <fills count="2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13"/>
        <bgColor indexed="64"/>
      </patternFill>
    </fill>
    <fill>
      <patternFill patternType="solid">
        <fgColor indexed="9"/>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0"/>
      </top>
      <bottom/>
      <diagonal/>
    </border>
    <border>
      <left/>
      <right style="thin">
        <color indexed="64"/>
      </right>
      <top/>
      <bottom style="thin">
        <color indexed="0"/>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s>
  <cellStyleXfs count="81">
    <xf numFmtId="0" fontId="0" fillId="0" borderId="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1" fillId="0" borderId="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5" fillId="3" borderId="0" applyNumberFormat="0" applyBorder="0" applyAlignment="0" applyProtection="0">
      <alignment vertical="center"/>
    </xf>
    <xf numFmtId="0" fontId="22" fillId="3" borderId="0" applyNumberFormat="0" applyBorder="0" applyAlignment="0" applyProtection="0">
      <alignment vertical="center"/>
    </xf>
    <xf numFmtId="0" fontId="25" fillId="3" borderId="0" applyNumberFormat="0" applyBorder="0" applyAlignment="0" applyProtection="0">
      <alignment vertical="center"/>
    </xf>
    <xf numFmtId="0" fontId="1" fillId="0" borderId="0">
      <alignment vertical="center"/>
    </xf>
    <xf numFmtId="0" fontId="17" fillId="0" borderId="0">
      <alignment vertical="center"/>
    </xf>
    <xf numFmtId="0" fontId="1" fillId="0" borderId="0"/>
    <xf numFmtId="0" fontId="11" fillId="0" borderId="0">
      <alignment vertical="center"/>
    </xf>
    <xf numFmtId="0" fontId="11" fillId="0" borderId="0">
      <alignment vertical="center"/>
    </xf>
    <xf numFmtId="0" fontId="4" fillId="0" borderId="0">
      <alignment vertical="center"/>
    </xf>
    <xf numFmtId="0" fontId="11" fillId="0" borderId="0">
      <alignment vertical="center"/>
    </xf>
    <xf numFmtId="0" fontId="11" fillId="0" borderId="0">
      <alignment vertical="center"/>
    </xf>
    <xf numFmtId="0" fontId="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xf numFmtId="0" fontId="1" fillId="0" borderId="0">
      <alignment vertical="center"/>
    </xf>
    <xf numFmtId="0" fontId="17" fillId="0" borderId="0">
      <alignment vertical="center"/>
    </xf>
    <xf numFmtId="0" fontId="1" fillId="0" borderId="0">
      <alignment vertical="center"/>
    </xf>
    <xf numFmtId="0" fontId="11" fillId="0" borderId="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cellStyleXfs>
  <cellXfs count="339">
    <xf numFmtId="0" fontId="0" fillId="0" borderId="0" xfId="0">
      <alignment vertical="center"/>
    </xf>
    <xf numFmtId="0" fontId="1" fillId="0" borderId="0" xfId="53" applyAlignment="1">
      <alignment vertical="center" wrapText="1"/>
    </xf>
    <xf numFmtId="0" fontId="2" fillId="0" borderId="0" xfId="53" applyFont="1" applyAlignment="1">
      <alignment vertical="center"/>
    </xf>
    <xf numFmtId="0" fontId="2" fillId="0" borderId="0" xfId="53" applyFont="1" applyAlignment="1">
      <alignment vertical="center" wrapText="1"/>
    </xf>
    <xf numFmtId="0" fontId="0" fillId="0" borderId="0" xfId="0" applyBorder="1" applyAlignment="1"/>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0" fillId="20" borderId="0" xfId="0" applyFill="1">
      <alignment vertical="center"/>
    </xf>
    <xf numFmtId="0" fontId="8"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10" fillId="0" borderId="0" xfId="0" applyFont="1" applyFill="1" applyBorder="1" applyAlignment="1">
      <alignment horizontal="left" vertical="center" wrapText="1"/>
    </xf>
    <xf numFmtId="0" fontId="11" fillId="0" borderId="0" xfId="62" applyFill="1">
      <alignment vertical="center"/>
    </xf>
    <xf numFmtId="0" fontId="5" fillId="0" borderId="0" xfId="62" applyFont="1" applyFill="1">
      <alignment vertical="center"/>
    </xf>
    <xf numFmtId="0" fontId="5" fillId="0" borderId="0" xfId="62" applyFont="1" applyFill="1" applyAlignment="1">
      <alignment vertical="center" wrapText="1"/>
    </xf>
    <xf numFmtId="0" fontId="5" fillId="0" borderId="0" xfId="62" applyFont="1" applyFill="1" applyAlignment="1">
      <alignment vertical="center"/>
    </xf>
    <xf numFmtId="0" fontId="12" fillId="0" borderId="0" xfId="59" applyFont="1" applyFill="1" applyAlignment="1">
      <alignment vertical="center"/>
    </xf>
    <xf numFmtId="0" fontId="1" fillId="0" borderId="0" xfId="59" applyFill="1" applyAlignment="1">
      <alignment vertical="center"/>
    </xf>
    <xf numFmtId="179" fontId="5" fillId="0" borderId="5" xfId="69" applyNumberFormat="1" applyFont="1" applyFill="1" applyBorder="1" applyAlignment="1" applyProtection="1">
      <alignment vertical="center"/>
    </xf>
    <xf numFmtId="0" fontId="5" fillId="0" borderId="1" xfId="62" applyFont="1" applyFill="1" applyBorder="1" applyAlignment="1">
      <alignment horizontal="center" vertical="center"/>
    </xf>
    <xf numFmtId="178" fontId="5" fillId="0" borderId="1" xfId="69" applyNumberFormat="1" applyFont="1" applyFill="1" applyBorder="1" applyAlignment="1" applyProtection="1">
      <alignment horizontal="center" vertical="center"/>
    </xf>
    <xf numFmtId="0" fontId="5" fillId="0" borderId="1" xfId="69" applyNumberFormat="1" applyFont="1" applyFill="1" applyBorder="1" applyAlignment="1" applyProtection="1">
      <alignment horizontal="center" vertical="center"/>
    </xf>
    <xf numFmtId="49" fontId="5" fillId="0" borderId="1" xfId="62" applyNumberFormat="1" applyFont="1" applyFill="1" applyBorder="1" applyAlignment="1">
      <alignment horizontal="left" vertical="center"/>
    </xf>
    <xf numFmtId="49" fontId="5" fillId="0" borderId="1" xfId="69" applyNumberFormat="1" applyFont="1" applyFill="1" applyBorder="1" applyAlignment="1">
      <alignment horizontal="left" vertical="center"/>
    </xf>
    <xf numFmtId="49" fontId="5" fillId="0" borderId="1" xfId="69" applyNumberFormat="1" applyFont="1" applyFill="1" applyBorder="1" applyAlignment="1">
      <alignment horizontal="left" vertical="center" wrapText="1"/>
    </xf>
    <xf numFmtId="181" fontId="5" fillId="0" borderId="1" xfId="69" applyNumberFormat="1" applyFont="1" applyFill="1" applyBorder="1" applyAlignment="1">
      <alignment horizontal="right" vertical="center"/>
    </xf>
    <xf numFmtId="182" fontId="1" fillId="0" borderId="0" xfId="59" applyNumberFormat="1" applyFill="1" applyAlignment="1">
      <alignment vertical="center"/>
    </xf>
    <xf numFmtId="0" fontId="11" fillId="0" borderId="0" xfId="62" applyFill="1" applyAlignment="1">
      <alignment vertical="center"/>
    </xf>
    <xf numFmtId="0" fontId="0" fillId="0" borderId="0" xfId="62" applyFont="1" applyFill="1">
      <alignment vertical="center"/>
    </xf>
    <xf numFmtId="179" fontId="5" fillId="0" borderId="0" xfId="69" applyNumberFormat="1" applyFont="1" applyFill="1" applyAlignment="1" applyProtection="1">
      <alignment vertical="center"/>
    </xf>
    <xf numFmtId="0" fontId="0" fillId="0" borderId="0" xfId="69" applyFont="1" applyFill="1" applyAlignment="1"/>
    <xf numFmtId="0" fontId="5" fillId="0" borderId="1" xfId="62" applyFont="1" applyFill="1" applyBorder="1">
      <alignment vertical="center"/>
    </xf>
    <xf numFmtId="0" fontId="14" fillId="0" borderId="0" xfId="68" applyFont="1" applyFill="1">
      <alignment vertical="center"/>
    </xf>
    <xf numFmtId="0" fontId="0" fillId="0" borderId="0" xfId="68" applyFont="1" applyFill="1">
      <alignment vertical="center"/>
    </xf>
    <xf numFmtId="0" fontId="1" fillId="0" borderId="0" xfId="68" applyFill="1">
      <alignment vertical="center"/>
    </xf>
    <xf numFmtId="0" fontId="5" fillId="0" borderId="0" xfId="60" applyFont="1" applyFill="1" applyAlignment="1"/>
    <xf numFmtId="0" fontId="15" fillId="0" borderId="0" xfId="68" applyFont="1" applyFill="1" applyAlignment="1">
      <alignment vertical="center"/>
    </xf>
    <xf numFmtId="0" fontId="5" fillId="0" borderId="0" xfId="68" applyFont="1" applyFill="1" applyAlignment="1">
      <alignment horizontal="center" vertical="center"/>
    </xf>
    <xf numFmtId="0" fontId="12" fillId="0" borderId="1" xfId="68" applyFont="1" applyFill="1" applyBorder="1" applyAlignment="1">
      <alignment horizontal="center" vertical="center"/>
    </xf>
    <xf numFmtId="0" fontId="12" fillId="0" borderId="1" xfId="68" applyFont="1" applyFill="1" applyBorder="1" applyAlignment="1">
      <alignment horizontal="center" vertical="center" wrapText="1"/>
    </xf>
    <xf numFmtId="0" fontId="0" fillId="0" borderId="1" xfId="68" applyFont="1" applyFill="1" applyBorder="1" applyAlignment="1">
      <alignment horizontal="center" vertical="center"/>
    </xf>
    <xf numFmtId="183" fontId="0" fillId="0" borderId="1" xfId="68" applyNumberFormat="1" applyFont="1" applyFill="1" applyBorder="1" applyAlignment="1">
      <alignment horizontal="right" vertical="center"/>
    </xf>
    <xf numFmtId="0" fontId="0" fillId="0" borderId="1" xfId="68" applyFont="1" applyFill="1" applyBorder="1">
      <alignment vertical="center"/>
    </xf>
    <xf numFmtId="0" fontId="0" fillId="0" borderId="0" xfId="0" applyFill="1">
      <alignment vertical="center"/>
    </xf>
    <xf numFmtId="0" fontId="16" fillId="0" borderId="0" xfId="67" applyFont="1" applyFill="1" applyBorder="1" applyAlignment="1">
      <alignment horizontal="center" vertical="center"/>
    </xf>
    <xf numFmtId="0" fontId="17" fillId="0" borderId="0" xfId="67" applyFill="1">
      <alignment vertical="center"/>
    </xf>
    <xf numFmtId="0" fontId="5" fillId="0" borderId="0" xfId="0" applyFont="1" applyFill="1">
      <alignment vertical="center"/>
    </xf>
    <xf numFmtId="0" fontId="19" fillId="0" borderId="0" xfId="67" applyFont="1" applyFill="1" applyBorder="1" applyAlignment="1">
      <alignment horizontal="center" vertical="center"/>
    </xf>
    <xf numFmtId="0" fontId="20" fillId="0" borderId="1" xfId="67" applyFont="1" applyFill="1" applyBorder="1" applyAlignment="1">
      <alignment horizontal="center" vertical="center" wrapText="1"/>
    </xf>
    <xf numFmtId="0" fontId="11" fillId="0" borderId="0" xfId="63" applyFill="1" applyAlignment="1">
      <alignment vertical="center"/>
    </xf>
    <xf numFmtId="0" fontId="0" fillId="0" borderId="0" xfId="63" applyFont="1" applyFill="1" applyAlignment="1"/>
    <xf numFmtId="0" fontId="5" fillId="0" borderId="0" xfId="63" applyFont="1" applyFill="1" applyAlignment="1"/>
    <xf numFmtId="0" fontId="11" fillId="0" borderId="0" xfId="63" applyFill="1" applyAlignment="1">
      <alignment wrapText="1"/>
    </xf>
    <xf numFmtId="0" fontId="11" fillId="0" borderId="0" xfId="63" applyFill="1" applyAlignment="1"/>
    <xf numFmtId="177" fontId="5" fillId="0" borderId="0" xfId="63" applyNumberFormat="1" applyFont="1" applyFill="1" applyBorder="1" applyAlignment="1" applyProtection="1">
      <alignment vertical="center" wrapText="1"/>
    </xf>
    <xf numFmtId="177" fontId="15" fillId="0" borderId="0" xfId="63" applyNumberFormat="1" applyFont="1" applyFill="1" applyBorder="1" applyAlignment="1" applyProtection="1">
      <alignment vertical="center" wrapText="1"/>
    </xf>
    <xf numFmtId="177" fontId="5" fillId="0" borderId="1" xfId="63" applyNumberFormat="1" applyFont="1" applyFill="1" applyBorder="1" applyAlignment="1" applyProtection="1">
      <alignment horizontal="centerContinuous" vertical="center"/>
    </xf>
    <xf numFmtId="179" fontId="5" fillId="0" borderId="1" xfId="63" applyNumberFormat="1" applyFont="1" applyFill="1" applyBorder="1" applyAlignment="1" applyProtection="1">
      <alignment horizontal="centerContinuous" vertical="center"/>
    </xf>
    <xf numFmtId="179" fontId="5" fillId="0" borderId="1" xfId="63" applyNumberFormat="1" applyFont="1" applyFill="1" applyBorder="1" applyAlignment="1" applyProtection="1">
      <alignment horizontal="center" vertical="center" wrapText="1"/>
    </xf>
    <xf numFmtId="49" fontId="5" fillId="0" borderId="1" xfId="63" applyNumberFormat="1" applyFont="1" applyFill="1" applyBorder="1" applyAlignment="1">
      <alignment horizontal="center" vertical="center"/>
    </xf>
    <xf numFmtId="176" fontId="21" fillId="0" borderId="1" xfId="60" applyNumberFormat="1" applyFont="1" applyFill="1" applyBorder="1" applyAlignment="1">
      <alignment horizontal="left" vertical="center" wrapText="1"/>
    </xf>
    <xf numFmtId="181" fontId="5" fillId="0" borderId="1" xfId="60" applyNumberFormat="1" applyFont="1" applyFill="1" applyBorder="1" applyAlignment="1" applyProtection="1">
      <alignment horizontal="right" vertical="center" wrapText="1"/>
    </xf>
    <xf numFmtId="0" fontId="5" fillId="0" borderId="6" xfId="43" applyFont="1" applyFill="1" applyBorder="1" applyAlignment="1">
      <alignment vertical="center" wrapText="1"/>
    </xf>
    <xf numFmtId="181" fontId="5" fillId="0" borderId="1" xfId="63" applyNumberFormat="1" applyFont="1" applyFill="1" applyBorder="1" applyAlignment="1">
      <alignment horizontal="right" vertical="center" wrapText="1"/>
    </xf>
    <xf numFmtId="0" fontId="5" fillId="0" borderId="1" xfId="43" applyFont="1" applyFill="1" applyBorder="1" applyAlignment="1">
      <alignment vertical="center" wrapText="1"/>
    </xf>
    <xf numFmtId="181" fontId="5" fillId="0" borderId="1" xfId="63" applyNumberFormat="1" applyFont="1" applyFill="1" applyBorder="1" applyAlignment="1" applyProtection="1">
      <alignment horizontal="right" vertical="center" wrapText="1"/>
    </xf>
    <xf numFmtId="0" fontId="21" fillId="0" borderId="7" xfId="60" applyFont="1" applyFill="1" applyBorder="1" applyAlignment="1">
      <alignment horizontal="left" vertical="center"/>
    </xf>
    <xf numFmtId="0" fontId="21" fillId="0" borderId="6" xfId="60" applyFont="1" applyFill="1" applyBorder="1" applyAlignment="1">
      <alignment horizontal="left" vertical="center"/>
    </xf>
    <xf numFmtId="181" fontId="5" fillId="0" borderId="3" xfId="60" applyNumberFormat="1" applyFont="1" applyFill="1" applyBorder="1" applyAlignment="1" applyProtection="1">
      <alignment horizontal="right" vertical="center" wrapText="1"/>
    </xf>
    <xf numFmtId="179" fontId="5" fillId="0" borderId="1" xfId="66" applyNumberFormat="1" applyFont="1" applyFill="1" applyBorder="1" applyAlignment="1">
      <alignment vertical="center" wrapText="1"/>
    </xf>
    <xf numFmtId="179" fontId="5" fillId="0" borderId="1" xfId="63" applyNumberFormat="1" applyFont="1" applyFill="1" applyBorder="1" applyAlignment="1">
      <alignment horizontal="right" vertical="center" wrapText="1"/>
    </xf>
    <xf numFmtId="0" fontId="5" fillId="0" borderId="7" xfId="63" applyFont="1" applyFill="1" applyBorder="1" applyAlignment="1">
      <alignment horizontal="left" vertical="center" wrapText="1"/>
    </xf>
    <xf numFmtId="0" fontId="5" fillId="0" borderId="6" xfId="63" applyFont="1" applyFill="1" applyBorder="1" applyAlignment="1">
      <alignment horizontal="left" vertical="center" wrapText="1"/>
    </xf>
    <xf numFmtId="181" fontId="5" fillId="0" borderId="4" xfId="60" applyNumberFormat="1" applyFont="1" applyFill="1" applyBorder="1" applyAlignment="1" applyProtection="1">
      <alignment horizontal="right" vertical="center" wrapText="1"/>
    </xf>
    <xf numFmtId="183" fontId="5" fillId="0" borderId="4" xfId="60" applyNumberFormat="1" applyFont="1" applyFill="1" applyBorder="1" applyAlignment="1" applyProtection="1">
      <alignment horizontal="right" vertical="center" wrapText="1"/>
    </xf>
    <xf numFmtId="0" fontId="5" fillId="0" borderId="1" xfId="43" applyFont="1" applyFill="1" applyBorder="1" applyAlignment="1">
      <alignment horizontal="center" vertical="center" wrapText="1"/>
    </xf>
    <xf numFmtId="0" fontId="0" fillId="0" borderId="0" xfId="63" applyFont="1" applyFill="1" applyAlignment="1">
      <alignment wrapText="1"/>
    </xf>
    <xf numFmtId="0" fontId="1" fillId="0" borderId="0" xfId="66" applyFill="1">
      <alignment vertical="center"/>
    </xf>
    <xf numFmtId="0" fontId="1" fillId="0" borderId="0" xfId="66" applyFill="1" applyAlignment="1">
      <alignment vertical="center"/>
    </xf>
    <xf numFmtId="0" fontId="5" fillId="0" borderId="1" xfId="63" applyFont="1" applyFill="1" applyBorder="1" applyAlignment="1">
      <alignment horizontal="centerContinuous"/>
    </xf>
    <xf numFmtId="0" fontId="5" fillId="0" borderId="1" xfId="63" applyFont="1" applyFill="1" applyBorder="1" applyAlignment="1">
      <alignment horizontal="centerContinuous" vertical="center"/>
    </xf>
    <xf numFmtId="181" fontId="5" fillId="0" borderId="1" xfId="63" applyNumberFormat="1" applyFont="1" applyFill="1" applyBorder="1" applyAlignment="1">
      <alignment horizontal="right" vertical="center"/>
    </xf>
    <xf numFmtId="0" fontId="5" fillId="0" borderId="0" xfId="66" applyFont="1" applyFill="1">
      <alignment vertical="center"/>
    </xf>
    <xf numFmtId="0" fontId="11" fillId="0" borderId="0" xfId="61" applyFill="1" applyAlignment="1"/>
    <xf numFmtId="0" fontId="5" fillId="0" borderId="0" xfId="61" applyFont="1" applyFill="1" applyAlignment="1">
      <alignment vertical="center"/>
    </xf>
    <xf numFmtId="0" fontId="5" fillId="0" borderId="1" xfId="61" applyFont="1" applyFill="1" applyBorder="1" applyAlignment="1">
      <alignment horizontal="center" vertical="center"/>
    </xf>
    <xf numFmtId="0" fontId="5" fillId="0" borderId="3" xfId="61" applyFont="1" applyFill="1" applyBorder="1" applyAlignment="1">
      <alignment horizontal="center" vertical="center"/>
    </xf>
    <xf numFmtId="0" fontId="21" fillId="0" borderId="1" xfId="60" applyFont="1" applyFill="1" applyBorder="1" applyAlignment="1">
      <alignment horizontal="center" vertical="center"/>
    </xf>
    <xf numFmtId="181" fontId="5" fillId="0" borderId="1" xfId="61" applyNumberFormat="1" applyFont="1" applyFill="1" applyBorder="1" applyAlignment="1" applyProtection="1">
      <alignment horizontal="right" vertical="center" wrapText="1"/>
    </xf>
    <xf numFmtId="0" fontId="21" fillId="0" borderId="0" xfId="60" applyFont="1" applyFill="1" applyAlignment="1"/>
    <xf numFmtId="0" fontId="11" fillId="0" borderId="0" xfId="60" applyFill="1" applyAlignment="1"/>
    <xf numFmtId="49" fontId="21" fillId="0" borderId="0" xfId="60" applyNumberFormat="1" applyFont="1" applyFill="1" applyBorder="1" applyAlignment="1" applyProtection="1">
      <alignment vertical="center"/>
    </xf>
    <xf numFmtId="49" fontId="21" fillId="0" borderId="0" xfId="60" applyNumberFormat="1" applyFont="1" applyFill="1" applyBorder="1" applyAlignment="1" applyProtection="1">
      <alignment horizontal="left" vertical="center"/>
    </xf>
    <xf numFmtId="0" fontId="21" fillId="0" borderId="0" xfId="60" applyFont="1" applyFill="1" applyAlignment="1">
      <alignment horizontal="right" vertical="center"/>
    </xf>
    <xf numFmtId="181" fontId="21" fillId="0" borderId="1" xfId="60" applyNumberFormat="1" applyFont="1" applyFill="1" applyBorder="1" applyAlignment="1" applyProtection="1">
      <alignment horizontal="right" vertical="center" wrapText="1"/>
    </xf>
    <xf numFmtId="176" fontId="21" fillId="0" borderId="1" xfId="60" applyNumberFormat="1" applyFont="1" applyFill="1" applyBorder="1" applyAlignment="1">
      <alignment horizontal="left" vertical="center"/>
    </xf>
    <xf numFmtId="176" fontId="21" fillId="0" borderId="1" xfId="60" applyNumberFormat="1" applyFont="1" applyFill="1" applyBorder="1" applyAlignment="1" applyProtection="1">
      <alignment horizontal="left" vertical="center"/>
    </xf>
    <xf numFmtId="0" fontId="21" fillId="0" borderId="1" xfId="60" applyFont="1" applyFill="1" applyBorder="1" applyAlignment="1">
      <alignment horizontal="left" vertical="top" wrapText="1"/>
    </xf>
    <xf numFmtId="183" fontId="21" fillId="0" borderId="1" xfId="60" applyNumberFormat="1" applyFont="1" applyFill="1" applyBorder="1" applyAlignment="1" applyProtection="1">
      <alignment horizontal="right" vertical="center" wrapText="1"/>
    </xf>
    <xf numFmtId="0" fontId="21" fillId="0" borderId="1" xfId="60" applyFont="1" applyFill="1" applyBorder="1" applyAlignment="1">
      <alignment vertical="center"/>
    </xf>
    <xf numFmtId="0" fontId="21" fillId="0" borderId="1" xfId="60" applyFont="1" applyFill="1" applyBorder="1" applyAlignment="1"/>
    <xf numFmtId="183" fontId="21" fillId="0" borderId="1" xfId="60" applyNumberFormat="1" applyFont="1" applyFill="1" applyBorder="1" applyAlignment="1"/>
    <xf numFmtId="49" fontId="21" fillId="0" borderId="1" xfId="0" applyNumberFormat="1" applyFont="1" applyFill="1" applyBorder="1" applyAlignment="1" applyProtection="1">
      <alignment vertical="center"/>
    </xf>
    <xf numFmtId="0" fontId="11" fillId="0" borderId="1" xfId="61" applyFill="1" applyBorder="1" applyAlignment="1"/>
    <xf numFmtId="184" fontId="21" fillId="0" borderId="1" xfId="0" applyNumberFormat="1" applyFont="1" applyFill="1" applyBorder="1" applyAlignment="1" applyProtection="1">
      <alignment horizontal="center" vertical="center" wrapText="1"/>
    </xf>
    <xf numFmtId="49" fontId="21" fillId="0" borderId="1" xfId="0" applyNumberFormat="1" applyFont="1" applyFill="1" applyBorder="1" applyAlignment="1" applyProtection="1">
      <alignment horizontal="center" vertical="center"/>
    </xf>
    <xf numFmtId="184" fontId="21" fillId="0" borderId="1" xfId="0" applyNumberFormat="1" applyFont="1" applyFill="1" applyBorder="1" applyAlignment="1" applyProtection="1">
      <alignment horizontal="left" vertical="center" wrapText="1"/>
    </xf>
    <xf numFmtId="49" fontId="10" fillId="0" borderId="1" xfId="0" applyNumberFormat="1" applyFont="1" applyFill="1" applyBorder="1" applyAlignment="1">
      <alignment horizontal="center" vertical="center" wrapText="1"/>
    </xf>
    <xf numFmtId="185" fontId="11" fillId="0" borderId="1" xfId="64" applyNumberFormat="1" applyFill="1" applyBorder="1"/>
    <xf numFmtId="0" fontId="11" fillId="0" borderId="1" xfId="0" applyFont="1" applyFill="1" applyBorder="1" applyAlignment="1"/>
    <xf numFmtId="0" fontId="11" fillId="0" borderId="1" xfId="61" applyFill="1" applyBorder="1" applyAlignment="1">
      <alignment horizontal="center" vertical="center"/>
    </xf>
    <xf numFmtId="0" fontId="11" fillId="0" borderId="0" xfId="61" applyFill="1" applyAlignment="1">
      <alignment horizontal="center" vertical="center"/>
    </xf>
    <xf numFmtId="4" fontId="21" fillId="0" borderId="1" xfId="0" applyNumberFormat="1" applyFont="1" applyFill="1" applyBorder="1" applyAlignment="1" applyProtection="1">
      <alignment horizontal="right" vertical="center"/>
    </xf>
    <xf numFmtId="0" fontId="0" fillId="0" borderId="1" xfId="0" applyFont="1" applyBorder="1">
      <alignment vertical="center"/>
    </xf>
    <xf numFmtId="184" fontId="21" fillId="0" borderId="4" xfId="0" applyNumberFormat="1" applyFont="1" applyFill="1" applyBorder="1" applyAlignment="1" applyProtection="1">
      <alignment horizontal="center" vertical="center" wrapText="1"/>
    </xf>
    <xf numFmtId="183" fontId="11" fillId="0" borderId="1" xfId="61" applyNumberFormat="1" applyFill="1" applyBorder="1" applyAlignment="1"/>
    <xf numFmtId="0" fontId="0" fillId="0" borderId="1" xfId="69" applyFont="1" applyFill="1" applyBorder="1" applyAlignment="1">
      <alignment horizontal="center" vertical="center"/>
    </xf>
    <xf numFmtId="0" fontId="11" fillId="0" borderId="0" xfId="62" applyFill="1" applyAlignment="1">
      <alignment horizontal="center" vertical="center"/>
    </xf>
    <xf numFmtId="181" fontId="5" fillId="0" borderId="1" xfId="69" applyNumberFormat="1" applyFont="1" applyFill="1" applyBorder="1" applyAlignment="1">
      <alignment horizontal="left" vertical="center"/>
    </xf>
    <xf numFmtId="0" fontId="0" fillId="0" borderId="1" xfId="69" applyFont="1" applyFill="1" applyBorder="1" applyAlignment="1">
      <alignment horizontal="left" vertical="center"/>
    </xf>
    <xf numFmtId="0" fontId="0" fillId="0" borderId="1" xfId="62" applyFont="1" applyFill="1" applyBorder="1" applyAlignment="1">
      <alignment horizontal="left" vertical="center"/>
    </xf>
    <xf numFmtId="181" fontId="0" fillId="0" borderId="1" xfId="62" applyNumberFormat="1" applyFont="1" applyFill="1" applyBorder="1" applyAlignment="1">
      <alignment horizontal="left" vertical="center"/>
    </xf>
    <xf numFmtId="4" fontId="21" fillId="0" borderId="1" xfId="0" applyNumberFormat="1" applyFont="1" applyFill="1" applyBorder="1" applyAlignment="1" applyProtection="1">
      <alignment horizontal="left" vertical="center"/>
    </xf>
    <xf numFmtId="0" fontId="0" fillId="0" borderId="1" xfId="0" applyFont="1" applyBorder="1" applyAlignment="1">
      <alignment horizontal="left" vertical="center"/>
    </xf>
    <xf numFmtId="0" fontId="11" fillId="0" borderId="1" xfId="62" applyFill="1" applyBorder="1" applyAlignment="1">
      <alignment horizontal="left" vertical="center"/>
    </xf>
    <xf numFmtId="186" fontId="21" fillId="0" borderId="1" xfId="0" applyNumberFormat="1" applyFont="1" applyFill="1" applyBorder="1" applyAlignment="1" applyProtection="1">
      <alignment vertical="center"/>
    </xf>
    <xf numFmtId="186" fontId="21" fillId="0" borderId="1" xfId="0" applyNumberFormat="1" applyFont="1" applyFill="1" applyBorder="1" applyAlignment="1" applyProtection="1">
      <alignment horizontal="center" vertical="center" wrapText="1"/>
    </xf>
    <xf numFmtId="186" fontId="21" fillId="0" borderId="1" xfId="0" applyNumberFormat="1" applyFont="1" applyFill="1" applyBorder="1" applyAlignment="1" applyProtection="1">
      <alignment vertical="center" wrapText="1"/>
    </xf>
    <xf numFmtId="186" fontId="0" fillId="0" borderId="1" xfId="0" applyNumberFormat="1" applyFont="1" applyFill="1" applyBorder="1">
      <alignment vertical="center"/>
    </xf>
    <xf numFmtId="186" fontId="21" fillId="0" borderId="1" xfId="0" applyNumberFormat="1" applyFont="1" applyFill="1" applyBorder="1" applyAlignment="1" applyProtection="1">
      <alignment horizontal="center" vertical="center"/>
    </xf>
    <xf numFmtId="186" fontId="0" fillId="0" borderId="1" xfId="0" applyNumberFormat="1" applyFont="1" applyBorder="1">
      <alignment vertical="center"/>
    </xf>
    <xf numFmtId="186" fontId="21" fillId="0" borderId="1" xfId="0" applyNumberFormat="1" applyFont="1" applyFill="1" applyBorder="1" applyAlignment="1" applyProtection="1">
      <alignment horizontal="left" vertical="center" wrapText="1"/>
    </xf>
    <xf numFmtId="185" fontId="8" fillId="0" borderId="1" xfId="52" applyNumberFormat="1" applyFont="1" applyFill="1" applyBorder="1" applyAlignment="1">
      <alignment vertical="center" wrapText="1"/>
    </xf>
    <xf numFmtId="0" fontId="8" fillId="0" borderId="1" xfId="52" applyNumberFormat="1" applyFont="1" applyFill="1" applyBorder="1" applyAlignment="1">
      <alignment horizontal="left" vertical="center" wrapText="1"/>
    </xf>
    <xf numFmtId="49" fontId="8" fillId="0" borderId="1" xfId="52" applyNumberFormat="1" applyFont="1" applyFill="1" applyBorder="1" applyAlignment="1">
      <alignment horizontal="left" vertical="center" wrapText="1"/>
    </xf>
    <xf numFmtId="49" fontId="8" fillId="0" borderId="1" xfId="52" applyNumberFormat="1" applyFont="1" applyFill="1" applyBorder="1" applyAlignment="1">
      <alignment vertical="center" wrapText="1"/>
    </xf>
    <xf numFmtId="0" fontId="21" fillId="0" borderId="1" xfId="0" applyNumberFormat="1" applyFont="1" applyFill="1" applyBorder="1" applyAlignment="1" applyProtection="1">
      <alignment horizontal="center" vertical="center" wrapText="1"/>
    </xf>
    <xf numFmtId="49" fontId="21" fillId="0" borderId="1" xfId="0" applyNumberFormat="1" applyFont="1" applyFill="1" applyBorder="1" applyAlignment="1" applyProtection="1">
      <alignment horizontal="center" vertical="center" wrapText="1"/>
    </xf>
    <xf numFmtId="0" fontId="21" fillId="0" borderId="1" xfId="0" applyNumberFormat="1" applyFont="1" applyBorder="1" applyAlignment="1">
      <alignment horizontal="center" vertical="center"/>
    </xf>
    <xf numFmtId="49" fontId="21" fillId="0" borderId="1" xfId="0" applyNumberFormat="1" applyFont="1" applyBorder="1" applyAlignment="1">
      <alignment horizontal="center" vertical="center"/>
    </xf>
    <xf numFmtId="0" fontId="21" fillId="0" borderId="1" xfId="0" applyFont="1" applyFill="1" applyBorder="1" applyAlignment="1">
      <alignment horizontal="center"/>
    </xf>
    <xf numFmtId="0" fontId="21" fillId="0" borderId="1" xfId="0" applyFont="1" applyFill="1" applyBorder="1" applyAlignment="1">
      <alignment horizontal="left"/>
    </xf>
    <xf numFmtId="186" fontId="21" fillId="21" borderId="1" xfId="0" applyNumberFormat="1" applyFont="1" applyFill="1" applyBorder="1" applyAlignment="1" applyProtection="1">
      <alignment horizontal="center" vertical="center"/>
    </xf>
    <xf numFmtId="49" fontId="21" fillId="0" borderId="1" xfId="0" applyNumberFormat="1" applyFont="1" applyFill="1" applyBorder="1" applyAlignment="1" applyProtection="1">
      <alignment horizontal="left" vertical="center" wrapText="1"/>
    </xf>
    <xf numFmtId="186" fontId="21" fillId="21" borderId="3" xfId="0" applyNumberFormat="1" applyFont="1" applyFill="1" applyBorder="1" applyAlignment="1" applyProtection="1">
      <alignment horizontal="center" vertical="center"/>
    </xf>
    <xf numFmtId="186" fontId="21" fillId="0" borderId="3" xfId="0" applyNumberFormat="1" applyFont="1" applyFill="1" applyBorder="1" applyAlignment="1" applyProtection="1">
      <alignment horizontal="left" vertical="center" wrapText="1"/>
    </xf>
    <xf numFmtId="49" fontId="21" fillId="0" borderId="3" xfId="0" applyNumberFormat="1" applyFont="1" applyFill="1" applyBorder="1" applyAlignment="1" applyProtection="1">
      <alignment horizontal="left" vertical="center" wrapText="1"/>
    </xf>
    <xf numFmtId="49" fontId="21" fillId="21" borderId="1" xfId="0" applyNumberFormat="1" applyFont="1" applyFill="1" applyBorder="1" applyAlignment="1">
      <alignment horizontal="left" vertical="center"/>
    </xf>
    <xf numFmtId="49" fontId="21" fillId="21" borderId="1" xfId="0" applyNumberFormat="1" applyFont="1" applyFill="1" applyBorder="1" applyAlignment="1" applyProtection="1">
      <alignment horizontal="center" vertical="center"/>
    </xf>
    <xf numFmtId="49" fontId="21" fillId="0" borderId="1" xfId="0" applyNumberFormat="1" applyFont="1" applyFill="1" applyBorder="1" applyAlignment="1" applyProtection="1">
      <alignment horizontal="left" vertical="center"/>
    </xf>
    <xf numFmtId="49" fontId="21" fillId="21" borderId="1" xfId="0" applyNumberFormat="1" applyFont="1" applyFill="1" applyBorder="1" applyAlignment="1">
      <alignment horizontal="center" vertical="center"/>
    </xf>
    <xf numFmtId="185" fontId="5" fillId="0" borderId="1" xfId="65" applyNumberFormat="1" applyFont="1" applyFill="1" applyBorder="1" applyAlignment="1" applyProtection="1">
      <alignment horizontal="left" vertical="center" wrapText="1"/>
    </xf>
    <xf numFmtId="9" fontId="8"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26" fillId="0" borderId="1" xfId="0" applyFont="1" applyFill="1" applyBorder="1" applyAlignment="1">
      <alignment horizontal="center" vertical="center"/>
    </xf>
    <xf numFmtId="0" fontId="5" fillId="0" borderId="0" xfId="0" applyFont="1" applyFill="1" applyAlignment="1">
      <alignment horizontal="justify" vertical="center"/>
    </xf>
    <xf numFmtId="0" fontId="8" fillId="21" borderId="1" xfId="0" applyFont="1" applyFill="1" applyBorder="1" applyAlignment="1">
      <alignment horizontal="center" vertical="center" wrapText="1"/>
    </xf>
    <xf numFmtId="0" fontId="0" fillId="0" borderId="5" xfId="53" applyFont="1" applyBorder="1" applyAlignment="1">
      <alignment vertical="center"/>
    </xf>
    <xf numFmtId="0" fontId="0" fillId="0" borderId="5" xfId="53" applyFont="1" applyBorder="1" applyAlignment="1">
      <alignment vertical="center" wrapText="1"/>
    </xf>
    <xf numFmtId="0" fontId="0" fillId="0" borderId="0" xfId="53" applyFont="1" applyBorder="1" applyAlignment="1">
      <alignment vertical="center" wrapText="1"/>
    </xf>
    <xf numFmtId="0" fontId="1" fillId="0" borderId="1" xfId="53" applyBorder="1" applyAlignment="1">
      <alignment horizontal="center" vertical="center" wrapText="1"/>
    </xf>
    <xf numFmtId="0" fontId="0" fillId="0" borderId="1" xfId="53" applyFont="1" applyBorder="1" applyAlignment="1">
      <alignment horizontal="center" vertical="center" wrapText="1"/>
    </xf>
    <xf numFmtId="0" fontId="0" fillId="0" borderId="1" xfId="53" applyFont="1" applyBorder="1" applyAlignment="1">
      <alignment vertical="center" wrapText="1"/>
    </xf>
    <xf numFmtId="0" fontId="5" fillId="0" borderId="3" xfId="53" applyFont="1" applyBorder="1" applyAlignment="1">
      <alignment horizontal="center" vertical="center" wrapText="1"/>
    </xf>
    <xf numFmtId="0" fontId="0" fillId="0" borderId="3" xfId="53" applyFont="1" applyBorder="1" applyAlignment="1">
      <alignment horizontal="center" vertical="center" wrapText="1"/>
    </xf>
    <xf numFmtId="9" fontId="1" fillId="0" borderId="1" xfId="53" applyNumberFormat="1" applyBorder="1" applyAlignment="1">
      <alignment horizontal="center" vertical="center" wrapText="1"/>
    </xf>
    <xf numFmtId="0" fontId="5" fillId="0" borderId="1" xfId="53" applyFont="1" applyBorder="1" applyAlignment="1">
      <alignment horizontal="center" vertical="center" wrapText="1"/>
    </xf>
    <xf numFmtId="0" fontId="5" fillId="0" borderId="1" xfId="53" applyFont="1" applyBorder="1" applyAlignment="1">
      <alignment vertical="center" wrapText="1"/>
    </xf>
    <xf numFmtId="0" fontId="27" fillId="0" borderId="1" xfId="53" applyFont="1" applyBorder="1" applyAlignment="1">
      <alignment horizontal="center" vertical="center" wrapText="1"/>
    </xf>
    <xf numFmtId="9" fontId="0" fillId="0" borderId="1" xfId="53" applyNumberFormat="1" applyFont="1" applyBorder="1" applyAlignment="1">
      <alignment horizontal="center" vertical="center" wrapText="1"/>
    </xf>
    <xf numFmtId="0" fontId="30" fillId="0" borderId="0" xfId="0" applyFont="1" applyFill="1">
      <alignment vertical="center"/>
    </xf>
    <xf numFmtId="49" fontId="28" fillId="0" borderId="5" xfId="60" applyNumberFormat="1" applyFont="1" applyFill="1" applyBorder="1" applyAlignment="1" applyProtection="1">
      <alignment vertical="center"/>
    </xf>
    <xf numFmtId="0" fontId="30" fillId="0" borderId="0" xfId="59" applyFont="1" applyFill="1" applyAlignment="1">
      <alignment vertical="center"/>
    </xf>
    <xf numFmtId="0" fontId="32" fillId="0" borderId="0" xfId="0" applyFont="1" applyFill="1" applyAlignment="1">
      <alignment vertical="center"/>
    </xf>
    <xf numFmtId="0" fontId="31" fillId="0" borderId="0" xfId="0" applyFont="1" applyFill="1" applyBorder="1" applyAlignment="1">
      <alignment horizontal="right" vertical="center" wrapText="1"/>
    </xf>
    <xf numFmtId="0" fontId="31" fillId="0" borderId="18" xfId="0" applyFont="1" applyFill="1" applyBorder="1" applyAlignment="1">
      <alignment horizontal="center" vertical="center" wrapText="1"/>
    </xf>
    <xf numFmtId="187" fontId="31" fillId="0" borderId="18" xfId="0" applyNumberFormat="1" applyFont="1" applyFill="1" applyBorder="1" applyAlignment="1">
      <alignment horizontal="right" vertical="center" wrapText="1"/>
    </xf>
    <xf numFmtId="187" fontId="31" fillId="22" borderId="18" xfId="0" applyNumberFormat="1" applyFont="1" applyFill="1" applyBorder="1" applyAlignment="1">
      <alignment horizontal="right" vertical="center" wrapText="1"/>
    </xf>
    <xf numFmtId="0" fontId="32" fillId="22" borderId="0" xfId="0" applyFont="1" applyFill="1" applyAlignment="1">
      <alignment vertical="center"/>
    </xf>
    <xf numFmtId="0" fontId="21" fillId="0" borderId="7" xfId="60" applyFont="1" applyFill="1" applyBorder="1" applyAlignment="1">
      <alignment horizontal="center" vertical="center" wrapText="1"/>
    </xf>
    <xf numFmtId="0" fontId="21" fillId="0" borderId="6" xfId="60" applyFont="1" applyFill="1" applyBorder="1" applyAlignment="1">
      <alignment horizontal="center" vertical="center" wrapText="1"/>
    </xf>
    <xf numFmtId="0" fontId="21" fillId="0" borderId="3" xfId="60" applyFont="1" applyFill="1" applyBorder="1" applyAlignment="1">
      <alignment horizontal="center" vertical="center" wrapText="1"/>
    </xf>
    <xf numFmtId="0" fontId="21" fillId="0" borderId="2" xfId="60" applyFont="1" applyFill="1" applyBorder="1" applyAlignment="1">
      <alignment horizontal="center" vertical="center" wrapText="1"/>
    </xf>
    <xf numFmtId="0" fontId="21" fillId="0" borderId="4" xfId="60" applyFont="1" applyFill="1" applyBorder="1" applyAlignment="1">
      <alignment horizontal="center" vertical="center" wrapText="1"/>
    </xf>
    <xf numFmtId="0" fontId="21" fillId="0" borderId="1" xfId="60" applyFont="1" applyFill="1" applyBorder="1" applyAlignment="1">
      <alignment horizontal="center" vertical="center"/>
    </xf>
    <xf numFmtId="0" fontId="21" fillId="0" borderId="10" xfId="60" applyFont="1" applyFill="1" applyBorder="1" applyAlignment="1">
      <alignment horizontal="center" vertical="center"/>
    </xf>
    <xf numFmtId="0" fontId="21" fillId="0" borderId="11" xfId="60" applyFont="1" applyFill="1" applyBorder="1" applyAlignment="1">
      <alignment horizontal="center" vertical="center"/>
    </xf>
    <xf numFmtId="0" fontId="21" fillId="0" borderId="12" xfId="60" applyFont="1" applyFill="1" applyBorder="1" applyAlignment="1">
      <alignment horizontal="center" vertical="center"/>
    </xf>
    <xf numFmtId="0" fontId="21" fillId="0" borderId="13" xfId="60" applyFont="1" applyFill="1" applyBorder="1" applyAlignment="1">
      <alignment horizontal="center" vertical="center"/>
    </xf>
    <xf numFmtId="0" fontId="21" fillId="0" borderId="14" xfId="60" applyFont="1" applyFill="1" applyBorder="1" applyAlignment="1">
      <alignment horizontal="center" vertical="center"/>
    </xf>
    <xf numFmtId="0" fontId="21" fillId="0" borderId="9" xfId="60" applyFont="1" applyFill="1" applyBorder="1" applyAlignment="1">
      <alignment horizontal="center" vertical="center"/>
    </xf>
    <xf numFmtId="0" fontId="21" fillId="0" borderId="7" xfId="60" applyFont="1" applyFill="1" applyBorder="1" applyAlignment="1">
      <alignment horizontal="left" vertical="center" wrapText="1"/>
    </xf>
    <xf numFmtId="0" fontId="21" fillId="0" borderId="6" xfId="60" applyFont="1" applyFill="1" applyBorder="1" applyAlignment="1">
      <alignment horizontal="left" vertical="center" wrapText="1"/>
    </xf>
    <xf numFmtId="0" fontId="21" fillId="0" borderId="7" xfId="60" applyFont="1" applyFill="1" applyBorder="1" applyAlignment="1">
      <alignment horizontal="left" vertical="center"/>
    </xf>
    <xf numFmtId="0" fontId="21" fillId="0" borderId="6" xfId="60" applyFont="1" applyFill="1" applyBorder="1" applyAlignment="1">
      <alignment horizontal="left" vertical="center"/>
    </xf>
    <xf numFmtId="176" fontId="21" fillId="0" borderId="7" xfId="60" applyNumberFormat="1" applyFont="1" applyFill="1" applyBorder="1" applyAlignment="1">
      <alignment horizontal="center" vertical="center" wrapText="1"/>
    </xf>
    <xf numFmtId="176" fontId="21" fillId="0" borderId="6" xfId="60" applyNumberFormat="1" applyFont="1" applyFill="1" applyBorder="1" applyAlignment="1">
      <alignment horizontal="center" vertical="center" wrapText="1"/>
    </xf>
    <xf numFmtId="0" fontId="21" fillId="0" borderId="1" xfId="60" applyFont="1" applyFill="1" applyBorder="1" applyAlignment="1">
      <alignment horizontal="center" vertical="center" wrapText="1"/>
    </xf>
    <xf numFmtId="0" fontId="13" fillId="0" borderId="0" xfId="60" applyFont="1" applyFill="1" applyAlignment="1">
      <alignment horizontal="center" vertical="center"/>
    </xf>
    <xf numFmtId="0" fontId="21" fillId="0" borderId="5" xfId="60" applyFont="1" applyFill="1" applyBorder="1" applyAlignment="1">
      <alignment horizontal="center" vertical="center"/>
    </xf>
    <xf numFmtId="49" fontId="21" fillId="0" borderId="1" xfId="60" applyNumberFormat="1" applyFont="1" applyFill="1" applyBorder="1" applyAlignment="1" applyProtection="1">
      <alignment horizontal="center" vertical="center"/>
    </xf>
    <xf numFmtId="49" fontId="21" fillId="0" borderId="7" xfId="60" applyNumberFormat="1" applyFont="1" applyFill="1" applyBorder="1" applyAlignment="1" applyProtection="1">
      <alignment horizontal="center" vertical="center"/>
    </xf>
    <xf numFmtId="49" fontId="21" fillId="0" borderId="8" xfId="60" applyNumberFormat="1" applyFont="1" applyFill="1" applyBorder="1" applyAlignment="1" applyProtection="1">
      <alignment horizontal="center" vertical="center"/>
    </xf>
    <xf numFmtId="49" fontId="21" fillId="0" borderId="6" xfId="60" applyNumberFormat="1" applyFont="1" applyFill="1" applyBorder="1" applyAlignment="1" applyProtection="1">
      <alignment horizontal="center" vertical="center"/>
    </xf>
    <xf numFmtId="0" fontId="13" fillId="0" borderId="0" xfId="61" applyNumberFormat="1" applyFont="1" applyFill="1" applyAlignment="1" applyProtection="1">
      <alignment horizontal="center" vertical="center"/>
    </xf>
    <xf numFmtId="0" fontId="28" fillId="0" borderId="5" xfId="61" applyFont="1" applyFill="1" applyBorder="1" applyAlignment="1">
      <alignment vertical="center"/>
    </xf>
    <xf numFmtId="0" fontId="5" fillId="0" borderId="5" xfId="61" applyFont="1" applyFill="1" applyBorder="1" applyAlignment="1">
      <alignment vertical="center"/>
    </xf>
    <xf numFmtId="0" fontId="5" fillId="0" borderId="1" xfId="61" applyFont="1" applyFill="1" applyBorder="1" applyAlignment="1">
      <alignment horizontal="center" vertical="center"/>
    </xf>
    <xf numFmtId="0" fontId="5" fillId="0" borderId="1" xfId="61" applyNumberFormat="1" applyFont="1" applyFill="1" applyBorder="1" applyAlignment="1" applyProtection="1">
      <alignment horizontal="center" vertical="center"/>
    </xf>
    <xf numFmtId="0" fontId="5" fillId="0" borderId="3" xfId="61" applyFont="1" applyFill="1" applyBorder="1" applyAlignment="1">
      <alignment horizontal="center" vertical="center"/>
    </xf>
    <xf numFmtId="0" fontId="5" fillId="0" borderId="2" xfId="61" applyFont="1" applyFill="1" applyBorder="1" applyAlignment="1">
      <alignment horizontal="center" vertical="center"/>
    </xf>
    <xf numFmtId="0" fontId="5" fillId="0" borderId="4" xfId="61" applyFont="1" applyFill="1" applyBorder="1" applyAlignment="1">
      <alignment horizontal="center" vertical="center"/>
    </xf>
    <xf numFmtId="0" fontId="5" fillId="0" borderId="1" xfId="61" applyNumberFormat="1" applyFont="1" applyFill="1" applyBorder="1" applyAlignment="1" applyProtection="1">
      <alignment horizontal="center" vertical="center" wrapText="1"/>
    </xf>
    <xf numFmtId="49" fontId="11" fillId="0" borderId="1" xfId="61" applyNumberFormat="1" applyFont="1" applyFill="1" applyBorder="1" applyAlignment="1">
      <alignment horizontal="center" vertical="center" wrapText="1"/>
    </xf>
    <xf numFmtId="0" fontId="21" fillId="0" borderId="3" xfId="60" applyFont="1" applyFill="1" applyBorder="1" applyAlignment="1">
      <alignment horizontal="center" vertical="center"/>
    </xf>
    <xf numFmtId="0" fontId="21" fillId="0" borderId="2" xfId="60" applyFont="1" applyFill="1" applyBorder="1" applyAlignment="1">
      <alignment horizontal="center" vertical="center"/>
    </xf>
    <xf numFmtId="0" fontId="21" fillId="0" borderId="4" xfId="60" applyFont="1" applyFill="1" applyBorder="1" applyAlignment="1">
      <alignment horizontal="center" vertical="center"/>
    </xf>
    <xf numFmtId="0" fontId="5" fillId="0" borderId="3" xfId="69" applyNumberFormat="1" applyFont="1" applyFill="1" applyBorder="1" applyAlignment="1" applyProtection="1">
      <alignment horizontal="center" vertical="center"/>
    </xf>
    <xf numFmtId="0" fontId="5" fillId="0" borderId="2" xfId="69" applyNumberFormat="1" applyFont="1" applyFill="1" applyBorder="1" applyAlignment="1" applyProtection="1">
      <alignment horizontal="center" vertical="center"/>
    </xf>
    <xf numFmtId="0" fontId="5" fillId="0" borderId="4" xfId="69" applyNumberFormat="1" applyFont="1" applyFill="1" applyBorder="1" applyAlignment="1" applyProtection="1">
      <alignment horizontal="center" vertical="center"/>
    </xf>
    <xf numFmtId="0" fontId="5" fillId="0" borderId="3" xfId="69" applyNumberFormat="1" applyFont="1" applyFill="1" applyBorder="1" applyAlignment="1" applyProtection="1">
      <alignment horizontal="center" vertical="center" wrapText="1"/>
    </xf>
    <xf numFmtId="0" fontId="5" fillId="0" borderId="4" xfId="69" applyNumberFormat="1" applyFont="1" applyFill="1" applyBorder="1" applyAlignment="1" applyProtection="1">
      <alignment horizontal="center" vertical="center" wrapText="1"/>
    </xf>
    <xf numFmtId="0" fontId="5" fillId="0" borderId="1" xfId="69" applyNumberFormat="1" applyFont="1" applyFill="1" applyBorder="1" applyAlignment="1" applyProtection="1">
      <alignment horizontal="center" vertical="center" wrapText="1"/>
    </xf>
    <xf numFmtId="0" fontId="13" fillId="0" borderId="0" xfId="69" applyNumberFormat="1" applyFont="1" applyFill="1" applyAlignment="1" applyProtection="1">
      <alignment horizontal="center" vertical="center"/>
    </xf>
    <xf numFmtId="49" fontId="28" fillId="0" borderId="5" xfId="60" applyNumberFormat="1" applyFont="1" applyFill="1" applyBorder="1" applyAlignment="1" applyProtection="1">
      <alignment vertical="center"/>
    </xf>
    <xf numFmtId="49" fontId="5" fillId="0" borderId="5" xfId="60" applyNumberFormat="1" applyFont="1" applyFill="1" applyBorder="1" applyAlignment="1" applyProtection="1">
      <alignment vertical="center"/>
    </xf>
    <xf numFmtId="179" fontId="5" fillId="0" borderId="5" xfId="69" applyNumberFormat="1" applyFont="1" applyFill="1" applyBorder="1" applyAlignment="1" applyProtection="1">
      <alignment horizontal="center" vertical="center"/>
    </xf>
    <xf numFmtId="0" fontId="5" fillId="0" borderId="7" xfId="69" applyNumberFormat="1" applyFont="1" applyFill="1" applyBorder="1" applyAlignment="1" applyProtection="1">
      <alignment horizontal="center" vertical="center"/>
    </xf>
    <xf numFmtId="0" fontId="5" fillId="0" borderId="8" xfId="69" applyNumberFormat="1" applyFont="1" applyFill="1" applyBorder="1" applyAlignment="1" applyProtection="1">
      <alignment horizontal="center" vertical="center"/>
    </xf>
    <xf numFmtId="0" fontId="5" fillId="0" borderId="6" xfId="69" applyNumberFormat="1" applyFont="1" applyFill="1" applyBorder="1" applyAlignment="1" applyProtection="1">
      <alignment horizontal="center" vertical="center"/>
    </xf>
    <xf numFmtId="0" fontId="5" fillId="0" borderId="1" xfId="69" applyFont="1" applyFill="1" applyBorder="1" applyAlignment="1">
      <alignment horizontal="center" vertical="center"/>
    </xf>
    <xf numFmtId="0" fontId="5" fillId="0" borderId="7" xfId="69" applyFont="1" applyFill="1" applyBorder="1" applyAlignment="1">
      <alignment horizontal="center" vertical="center"/>
    </xf>
    <xf numFmtId="0" fontId="5" fillId="0" borderId="8" xfId="69" applyFont="1" applyFill="1" applyBorder="1" applyAlignment="1">
      <alignment horizontal="center" vertical="center"/>
    </xf>
    <xf numFmtId="0" fontId="5" fillId="0" borderId="6" xfId="69" applyFont="1" applyFill="1" applyBorder="1" applyAlignment="1">
      <alignment horizontal="center" vertical="center"/>
    </xf>
    <xf numFmtId="180" fontId="5" fillId="0" borderId="1" xfId="69" applyNumberFormat="1" applyFont="1" applyFill="1" applyBorder="1" applyAlignment="1" applyProtection="1">
      <alignment horizontal="center" vertical="center"/>
    </xf>
    <xf numFmtId="178" fontId="5" fillId="0" borderId="1" xfId="69" applyNumberFormat="1" applyFont="1" applyFill="1" applyBorder="1" applyAlignment="1" applyProtection="1">
      <alignment horizontal="center" vertical="center"/>
    </xf>
    <xf numFmtId="177" fontId="5" fillId="0" borderId="1" xfId="63" applyNumberFormat="1" applyFont="1" applyFill="1" applyBorder="1" applyAlignment="1" applyProtection="1">
      <alignment horizontal="center" vertical="center"/>
    </xf>
    <xf numFmtId="0" fontId="5" fillId="0" borderId="1" xfId="63" applyFont="1" applyFill="1" applyBorder="1" applyAlignment="1">
      <alignment horizontal="left" vertical="center" wrapText="1"/>
    </xf>
    <xf numFmtId="0" fontId="5" fillId="0" borderId="7" xfId="66" applyFont="1" applyFill="1" applyBorder="1" applyAlignment="1">
      <alignment vertical="center" wrapText="1"/>
    </xf>
    <xf numFmtId="0" fontId="5" fillId="0" borderId="6" xfId="66" applyFont="1" applyFill="1" applyBorder="1" applyAlignment="1">
      <alignment vertical="center" wrapText="1"/>
    </xf>
    <xf numFmtId="0" fontId="21" fillId="0" borderId="1" xfId="60" applyFont="1" applyFill="1" applyBorder="1" applyAlignment="1">
      <alignment horizontal="left" vertical="center"/>
    </xf>
    <xf numFmtId="176" fontId="21" fillId="0" borderId="7" xfId="60" applyNumberFormat="1" applyFont="1" applyFill="1" applyBorder="1" applyAlignment="1">
      <alignment horizontal="left" vertical="center" wrapText="1"/>
    </xf>
    <xf numFmtId="176" fontId="21" fillId="0" borderId="6" xfId="60" applyNumberFormat="1" applyFont="1" applyFill="1" applyBorder="1" applyAlignment="1">
      <alignment horizontal="left" vertical="center" wrapText="1"/>
    </xf>
    <xf numFmtId="0" fontId="5" fillId="0" borderId="7" xfId="66" applyFont="1" applyFill="1" applyBorder="1" applyAlignment="1">
      <alignment horizontal="center" vertical="center" wrapText="1"/>
    </xf>
    <xf numFmtId="0" fontId="5" fillId="0" borderId="6" xfId="66" applyFont="1" applyFill="1" applyBorder="1" applyAlignment="1">
      <alignment horizontal="center" vertical="center" wrapText="1"/>
    </xf>
    <xf numFmtId="0" fontId="5" fillId="0" borderId="7" xfId="60" applyFont="1" applyFill="1" applyBorder="1" applyAlignment="1">
      <alignment vertical="center" wrapText="1"/>
    </xf>
    <xf numFmtId="0" fontId="5" fillId="0" borderId="6" xfId="60" applyFont="1" applyFill="1" applyBorder="1" applyAlignment="1">
      <alignment vertical="center" wrapText="1"/>
    </xf>
    <xf numFmtId="177" fontId="5" fillId="0" borderId="7" xfId="63" applyNumberFormat="1" applyFont="1" applyFill="1" applyBorder="1" applyAlignment="1" applyProtection="1">
      <alignment horizontal="center" vertical="center" wrapText="1"/>
    </xf>
    <xf numFmtId="177" fontId="5" fillId="0" borderId="6" xfId="63" applyNumberFormat="1" applyFont="1" applyFill="1" applyBorder="1" applyAlignment="1" applyProtection="1">
      <alignment horizontal="center" vertical="center" wrapText="1"/>
    </xf>
    <xf numFmtId="177" fontId="13" fillId="0" borderId="0" xfId="63" applyNumberFormat="1" applyFont="1" applyFill="1" applyAlignment="1" applyProtection="1">
      <alignment horizontal="center" vertical="center" wrapText="1"/>
    </xf>
    <xf numFmtId="177" fontId="28" fillId="0" borderId="5" xfId="63" applyNumberFormat="1" applyFont="1" applyFill="1" applyBorder="1" applyAlignment="1" applyProtection="1">
      <alignment vertical="center"/>
    </xf>
    <xf numFmtId="177" fontId="5" fillId="0" borderId="5" xfId="63" applyNumberFormat="1" applyFont="1" applyFill="1" applyBorder="1" applyAlignment="1" applyProtection="1">
      <alignment vertical="center"/>
    </xf>
    <xf numFmtId="177" fontId="5" fillId="0" borderId="5" xfId="63" applyNumberFormat="1" applyFont="1" applyFill="1" applyBorder="1" applyAlignment="1" applyProtection="1">
      <alignment horizontal="center" vertical="center" wrapText="1"/>
    </xf>
    <xf numFmtId="177" fontId="5" fillId="0" borderId="1" xfId="63" applyNumberFormat="1" applyFont="1" applyFill="1" applyBorder="1" applyAlignment="1" applyProtection="1">
      <alignment horizontal="center" vertical="center" wrapText="1"/>
    </xf>
    <xf numFmtId="177" fontId="5" fillId="0" borderId="7" xfId="63" applyNumberFormat="1" applyFont="1" applyFill="1" applyBorder="1" applyAlignment="1" applyProtection="1">
      <alignment horizontal="center" vertical="center"/>
    </xf>
    <xf numFmtId="49" fontId="5" fillId="0" borderId="3" xfId="63" applyNumberFormat="1" applyFont="1" applyFill="1" applyBorder="1" applyAlignment="1">
      <alignment horizontal="center" vertical="center" wrapText="1"/>
    </xf>
    <xf numFmtId="49" fontId="5" fillId="0" borderId="4" xfId="63" applyNumberFormat="1" applyFont="1" applyFill="1" applyBorder="1" applyAlignment="1">
      <alignment horizontal="center" vertical="center" wrapText="1"/>
    </xf>
    <xf numFmtId="0" fontId="5" fillId="0" borderId="1" xfId="63" applyFont="1" applyFill="1" applyBorder="1" applyAlignment="1">
      <alignment horizontal="center" vertical="center" wrapText="1"/>
    </xf>
    <xf numFmtId="179" fontId="5" fillId="0" borderId="7" xfId="63" applyNumberFormat="1" applyFont="1" applyFill="1" applyBorder="1" applyAlignment="1" applyProtection="1">
      <alignment horizontal="center" vertical="center"/>
    </xf>
    <xf numFmtId="179" fontId="5" fillId="0" borderId="8" xfId="63" applyNumberFormat="1" applyFont="1" applyFill="1" applyBorder="1" applyAlignment="1" applyProtection="1">
      <alignment horizontal="center" vertical="center"/>
    </xf>
    <xf numFmtId="0" fontId="5" fillId="0" borderId="1" xfId="63" applyNumberFormat="1" applyFont="1" applyFill="1" applyBorder="1" applyAlignment="1" applyProtection="1">
      <alignment horizontal="center" vertical="center"/>
    </xf>
    <xf numFmtId="49" fontId="5" fillId="0" borderId="1" xfId="63" applyNumberFormat="1" applyFont="1" applyFill="1" applyBorder="1" applyAlignment="1">
      <alignment horizontal="center" vertical="center" wrapText="1"/>
    </xf>
    <xf numFmtId="0" fontId="5" fillId="0" borderId="3" xfId="69" applyFont="1" applyFill="1" applyBorder="1" applyAlignment="1">
      <alignment horizontal="center" vertical="center" wrapText="1"/>
    </xf>
    <xf numFmtId="0" fontId="5" fillId="0" borderId="4" xfId="69" applyFont="1" applyFill="1" applyBorder="1" applyAlignment="1">
      <alignment horizontal="center" vertical="center" wrapText="1"/>
    </xf>
    <xf numFmtId="180" fontId="5" fillId="0" borderId="1" xfId="69" applyNumberFormat="1" applyFont="1" applyFill="1" applyBorder="1" applyAlignment="1" applyProtection="1">
      <alignment horizontal="center" vertical="center" wrapText="1"/>
    </xf>
    <xf numFmtId="178" fontId="5" fillId="0" borderId="1" xfId="69" applyNumberFormat="1" applyFont="1" applyFill="1" applyBorder="1" applyAlignment="1" applyProtection="1">
      <alignment horizontal="center" vertical="center" wrapText="1"/>
    </xf>
    <xf numFmtId="0" fontId="18" fillId="0" borderId="0" xfId="67" applyFont="1" applyFill="1" applyBorder="1" applyAlignment="1">
      <alignment horizontal="center" vertical="center"/>
    </xf>
    <xf numFmtId="0" fontId="20" fillId="0" borderId="1" xfId="67" applyFont="1" applyFill="1" applyBorder="1" applyAlignment="1">
      <alignment horizontal="center" vertical="center" wrapText="1"/>
    </xf>
    <xf numFmtId="0" fontId="20" fillId="0" borderId="15" xfId="67" applyFont="1" applyFill="1" applyBorder="1" applyAlignment="1">
      <alignment horizontal="center" vertical="center" wrapText="1"/>
    </xf>
    <xf numFmtId="0" fontId="20" fillId="0" borderId="16" xfId="67" applyFont="1" applyFill="1" applyBorder="1" applyAlignment="1">
      <alignment horizontal="center" vertical="center" wrapText="1"/>
    </xf>
    <xf numFmtId="0" fontId="31" fillId="0" borderId="18" xfId="0" applyFont="1" applyFill="1" applyBorder="1" applyAlignment="1">
      <alignment horizontal="center" vertical="center" wrapText="1"/>
    </xf>
    <xf numFmtId="0" fontId="31" fillId="0" borderId="0" xfId="0" applyFont="1" applyFill="1" applyBorder="1" applyAlignment="1">
      <alignment horizontal="right" vertical="center" wrapText="1"/>
    </xf>
    <xf numFmtId="0" fontId="33" fillId="0" borderId="0" xfId="0" applyFont="1" applyFill="1" applyBorder="1" applyAlignment="1">
      <alignment horizontal="center" vertical="center" wrapText="1"/>
    </xf>
    <xf numFmtId="0" fontId="31" fillId="0" borderId="0" xfId="0" applyFont="1" applyFill="1" applyBorder="1" applyAlignment="1">
      <alignment horizontal="left" vertical="center" wrapText="1"/>
    </xf>
    <xf numFmtId="0" fontId="13" fillId="0" borderId="0" xfId="68" applyFont="1" applyFill="1" applyAlignment="1">
      <alignment horizontal="center" vertical="center"/>
    </xf>
    <xf numFmtId="0" fontId="0" fillId="0" borderId="0" xfId="0" applyFill="1" applyAlignment="1">
      <alignment vertical="center" wrapText="1"/>
    </xf>
    <xf numFmtId="0" fontId="5" fillId="0" borderId="1" xfId="69" applyFont="1" applyFill="1" applyBorder="1" applyAlignment="1">
      <alignment horizontal="center" vertical="center" wrapText="1"/>
    </xf>
    <xf numFmtId="0" fontId="5" fillId="0" borderId="1" xfId="69" applyNumberFormat="1" applyFont="1" applyFill="1" applyBorder="1" applyAlignment="1" applyProtection="1">
      <alignment horizontal="center" vertical="center"/>
    </xf>
    <xf numFmtId="0" fontId="13" fillId="0" borderId="0" xfId="59"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0" fillId="0" borderId="1" xfId="53" applyFont="1" applyBorder="1" applyAlignment="1">
      <alignment horizontal="center" vertical="center" wrapText="1"/>
    </xf>
    <xf numFmtId="0" fontId="0" fillId="0" borderId="7" xfId="53" applyFont="1" applyBorder="1" applyAlignment="1">
      <alignment horizontal="center" vertical="center" wrapText="1"/>
    </xf>
    <xf numFmtId="0" fontId="0" fillId="0" borderId="6" xfId="53" applyFont="1" applyBorder="1" applyAlignment="1">
      <alignment horizontal="center" vertical="center" wrapText="1"/>
    </xf>
    <xf numFmtId="0" fontId="1" fillId="0" borderId="1" xfId="53" applyBorder="1" applyAlignment="1">
      <alignment horizontal="center" vertical="center" wrapText="1"/>
    </xf>
    <xf numFmtId="0" fontId="5" fillId="0" borderId="1" xfId="53" applyFont="1" applyBorder="1" applyAlignment="1">
      <alignment horizontal="left" vertical="center" wrapText="1"/>
    </xf>
    <xf numFmtId="0" fontId="0" fillId="0" borderId="3" xfId="53" applyFont="1" applyBorder="1" applyAlignment="1">
      <alignment horizontal="center" vertical="center" wrapText="1"/>
    </xf>
    <xf numFmtId="0" fontId="0" fillId="0" borderId="2" xfId="53" applyFont="1" applyBorder="1" applyAlignment="1">
      <alignment horizontal="center" vertical="center" wrapText="1"/>
    </xf>
    <xf numFmtId="0" fontId="0" fillId="0" borderId="4" xfId="53" applyFont="1" applyBorder="1" applyAlignment="1">
      <alignment horizontal="center" vertical="center" wrapText="1"/>
    </xf>
    <xf numFmtId="0" fontId="0" fillId="0" borderId="10" xfId="53" applyFont="1" applyBorder="1" applyAlignment="1">
      <alignment horizontal="left" vertical="center" wrapText="1"/>
    </xf>
    <xf numFmtId="0" fontId="0" fillId="0" borderId="17" xfId="53" applyFont="1" applyBorder="1" applyAlignment="1">
      <alignment horizontal="left" vertical="center" wrapText="1"/>
    </xf>
    <xf numFmtId="0" fontId="3" fillId="0" borderId="0" xfId="53" applyFont="1" applyAlignment="1">
      <alignment horizontal="center" vertical="center" wrapText="1"/>
    </xf>
    <xf numFmtId="0" fontId="0" fillId="0" borderId="0" xfId="53" applyFont="1" applyAlignment="1">
      <alignment horizontal="center" vertical="center" wrapText="1"/>
    </xf>
    <xf numFmtId="0" fontId="1" fillId="0" borderId="7" xfId="53" applyBorder="1" applyAlignment="1">
      <alignment horizontal="center" vertical="center" wrapText="1"/>
    </xf>
    <xf numFmtId="0" fontId="1" fillId="0" borderId="8" xfId="53" applyBorder="1" applyAlignment="1">
      <alignment horizontal="center" vertical="center" wrapText="1"/>
    </xf>
    <xf numFmtId="0" fontId="0" fillId="0" borderId="8" xfId="53" applyFont="1" applyBorder="1" applyAlignment="1">
      <alignment horizontal="center" vertical="center" wrapText="1"/>
    </xf>
    <xf numFmtId="0" fontId="0" fillId="0" borderId="1" xfId="53" applyFont="1" applyBorder="1" applyAlignment="1">
      <alignment horizontal="left" vertical="top" wrapText="1"/>
    </xf>
    <xf numFmtId="0" fontId="0" fillId="0" borderId="7" xfId="53" applyFont="1" applyBorder="1" applyAlignment="1">
      <alignment horizontal="left" vertical="top" wrapText="1"/>
    </xf>
    <xf numFmtId="0" fontId="0" fillId="0" borderId="8" xfId="53" applyFont="1" applyBorder="1" applyAlignment="1">
      <alignment horizontal="left" vertical="top" wrapText="1"/>
    </xf>
    <xf numFmtId="0" fontId="1" fillId="0" borderId="8" xfId="53" applyBorder="1" applyAlignment="1">
      <alignment horizontal="left" vertical="top" wrapText="1"/>
    </xf>
    <xf numFmtId="0" fontId="1" fillId="0" borderId="6" xfId="53" applyBorder="1" applyAlignment="1">
      <alignment horizontal="left" vertical="top" wrapText="1"/>
    </xf>
    <xf numFmtId="0" fontId="1" fillId="0" borderId="7" xfId="53" applyBorder="1" applyAlignment="1">
      <alignment horizontal="right" vertical="center" wrapText="1"/>
    </xf>
    <xf numFmtId="0" fontId="1" fillId="0" borderId="6" xfId="53" applyBorder="1" applyAlignment="1">
      <alignment horizontal="right" vertical="center" wrapText="1"/>
    </xf>
    <xf numFmtId="0" fontId="0" fillId="0" borderId="10" xfId="53" applyFont="1" applyBorder="1" applyAlignment="1">
      <alignment horizontal="center" vertical="center" wrapText="1"/>
    </xf>
    <xf numFmtId="0" fontId="11" fillId="0" borderId="17" xfId="54" applyBorder="1">
      <alignment vertical="center"/>
    </xf>
    <xf numFmtId="0" fontId="11" fillId="0" borderId="11" xfId="54" applyBorder="1">
      <alignment vertical="center"/>
    </xf>
    <xf numFmtId="0" fontId="11" fillId="0" borderId="12" xfId="54" applyBorder="1">
      <alignment vertical="center"/>
    </xf>
    <xf numFmtId="0" fontId="11" fillId="0" borderId="0" xfId="54">
      <alignment vertical="center"/>
    </xf>
    <xf numFmtId="0" fontId="11" fillId="0" borderId="13" xfId="54" applyBorder="1">
      <alignment vertical="center"/>
    </xf>
    <xf numFmtId="0" fontId="11" fillId="0" borderId="14" xfId="54" applyBorder="1">
      <alignment vertical="center"/>
    </xf>
    <xf numFmtId="0" fontId="11" fillId="0" borderId="5" xfId="54" applyBorder="1">
      <alignment vertical="center"/>
    </xf>
    <xf numFmtId="0" fontId="11" fillId="0" borderId="9" xfId="54" applyBorder="1">
      <alignment vertical="center"/>
    </xf>
    <xf numFmtId="0" fontId="0" fillId="0" borderId="1" xfId="53" applyFont="1" applyBorder="1" applyAlignment="1">
      <alignment horizontal="left" vertical="center" wrapText="1"/>
    </xf>
    <xf numFmtId="0" fontId="1" fillId="0" borderId="6" xfId="53" applyBorder="1" applyAlignment="1">
      <alignment horizontal="center" vertical="center" wrapText="1"/>
    </xf>
    <xf numFmtId="0" fontId="0" fillId="0" borderId="7" xfId="53" applyFont="1" applyBorder="1" applyAlignment="1">
      <alignment horizontal="left" vertical="center" wrapText="1"/>
    </xf>
    <xf numFmtId="0" fontId="0" fillId="0" borderId="8" xfId="53" applyFont="1" applyBorder="1" applyAlignment="1">
      <alignment horizontal="left" vertical="center" wrapText="1"/>
    </xf>
    <xf numFmtId="0" fontId="1" fillId="0" borderId="8" xfId="53" applyBorder="1" applyAlignment="1">
      <alignment horizontal="left" vertical="center" wrapText="1"/>
    </xf>
    <xf numFmtId="0" fontId="1" fillId="0" borderId="6" xfId="53" applyBorder="1" applyAlignment="1">
      <alignment horizontal="left" vertical="center" wrapText="1"/>
    </xf>
  </cellXfs>
  <cellStyles count="81">
    <cellStyle name="20% - 着色 1 2" xfId="1"/>
    <cellStyle name="20% - 着色 1 2 2" xfId="2"/>
    <cellStyle name="20% - 着色 1 3" xfId="3"/>
    <cellStyle name="20% - 着色 2 2" xfId="4"/>
    <cellStyle name="20% - 着色 2 2 2" xfId="5"/>
    <cellStyle name="20% - 着色 2 3" xfId="6"/>
    <cellStyle name="20% - 着色 3 2" xfId="7"/>
    <cellStyle name="20% - 着色 3 2 2" xfId="8"/>
    <cellStyle name="20% - 着色 3 3" xfId="9"/>
    <cellStyle name="20% - 着色 4 2" xfId="10"/>
    <cellStyle name="20% - 着色 4 2 2" xfId="11"/>
    <cellStyle name="20% - 着色 4 3" xfId="12"/>
    <cellStyle name="20% - 着色 5 2" xfId="13"/>
    <cellStyle name="20% - 着色 5 2 2" xfId="14"/>
    <cellStyle name="20% - 着色 5 3" xfId="15"/>
    <cellStyle name="20% - 着色 6 2" xfId="16"/>
    <cellStyle name="20% - 着色 6 2 2" xfId="17"/>
    <cellStyle name="20% - 着色 6 3" xfId="18"/>
    <cellStyle name="40% - 着色 1 2" xfId="19"/>
    <cellStyle name="40% - 着色 1 2 2" xfId="20"/>
    <cellStyle name="40% - 着色 1 3" xfId="21"/>
    <cellStyle name="40% - 着色 2 2" xfId="22"/>
    <cellStyle name="40% - 着色 2 2 2" xfId="23"/>
    <cellStyle name="40% - 着色 2 3" xfId="24"/>
    <cellStyle name="40% - 着色 3 2" xfId="25"/>
    <cellStyle name="40% - 着色 3 2 2" xfId="26"/>
    <cellStyle name="40% - 着色 3 3" xfId="27"/>
    <cellStyle name="40% - 着色 4 2" xfId="28"/>
    <cellStyle name="40% - 着色 4 2 2" xfId="29"/>
    <cellStyle name="40% - 着色 4 3" xfId="30"/>
    <cellStyle name="40% - 着色 5 2" xfId="31"/>
    <cellStyle name="40% - 着色 5 2 2" xfId="32"/>
    <cellStyle name="40% - 着色 5 3" xfId="33"/>
    <cellStyle name="40% - 着色 6 2" xfId="34"/>
    <cellStyle name="40% - 着色 6 2 2" xfId="35"/>
    <cellStyle name="40% - 着色 6 3" xfId="36"/>
    <cellStyle name="60% - 着色 1 2" xfId="37"/>
    <cellStyle name="60% - 着色 2 2" xfId="38"/>
    <cellStyle name="60% - 着色 3 2" xfId="39"/>
    <cellStyle name="60% - 着色 4 2" xfId="40"/>
    <cellStyle name="60% - 着色 5 2" xfId="41"/>
    <cellStyle name="60% - 着色 6 2" xfId="42"/>
    <cellStyle name="百分比_EF4B13E29A0421FAE0430A08200E21FA" xfId="43"/>
    <cellStyle name="差_4901A573031A00CCE0530A08AF0800CC" xfId="44"/>
    <cellStyle name="差_4901E49D450800C2E0530A08AF0800C2" xfId="45"/>
    <cellStyle name="差_615D2EB13C93010EE0530A0804CC5EB5" xfId="46"/>
    <cellStyle name="差_61F0C7FF6ABA0038E0530A0804CC3487" xfId="47"/>
    <cellStyle name="差_64242C78E6F3009AE0530A08AF09009A" xfId="48"/>
    <cellStyle name="差_64242C78E6F6009AE0530A08AF09009A" xfId="49"/>
    <cellStyle name="差_64242C78E6FB009AE0530A08AF09009A" xfId="50"/>
    <cellStyle name="常规" xfId="0" builtinId="0"/>
    <cellStyle name="常规 11" xfId="51"/>
    <cellStyle name="常规 2" xfId="52"/>
    <cellStyle name="常规 2 2" xfId="53"/>
    <cellStyle name="常规 3" xfId="54"/>
    <cellStyle name="常规 3 2" xfId="55"/>
    <cellStyle name="常规 3 3" xfId="56"/>
    <cellStyle name="常规 3_6162030C6A600132E0530A0804CCAD99_c" xfId="57"/>
    <cellStyle name="常规 4" xfId="58"/>
    <cellStyle name="常规 5" xfId="59"/>
    <cellStyle name="常规_405C3AAC5CC200BEE0530A08AF0800BE" xfId="60"/>
    <cellStyle name="常规_417C619A877700A6E0530A08AF0800A6" xfId="61"/>
    <cellStyle name="常规_417D02D353B900DAE0530A08AF0800DA" xfId="62"/>
    <cellStyle name="常规_439B6CFEF4310134E0530A0804CB25FB" xfId="63"/>
    <cellStyle name="常规_439B6D647C250158E0530A0804CC3FF1" xfId="64"/>
    <cellStyle name="常规_442239306334007CE0530A0804CB3F5E" xfId="65"/>
    <cellStyle name="常规_64242C78E6F3009AE0530A08AF09009A" xfId="66"/>
    <cellStyle name="常规_64242C78E6F6009AE0530A08AF09009A" xfId="67"/>
    <cellStyle name="常规_64242C78E6FB009AE0530A08AF09009A" xfId="68"/>
    <cellStyle name="常规_新报表页" xfId="69"/>
    <cellStyle name="好_4901A573031A00CCE0530A08AF0800CC" xfId="70"/>
    <cellStyle name="好_4901E49D450800C2E0530A08AF0800C2" xfId="71"/>
    <cellStyle name="好_615D2EB13C93010EE0530A0804CC5EB5" xfId="72"/>
    <cellStyle name="好_61F0C7FF6ABA0038E0530A0804CC3487" xfId="73"/>
    <cellStyle name="好_64242C78E6F6009AE0530A08AF09009A" xfId="74"/>
    <cellStyle name="着色 1 2" xfId="75"/>
    <cellStyle name="着色 2 2" xfId="76"/>
    <cellStyle name="着色 3 2" xfId="77"/>
    <cellStyle name="着色 4 2" xfId="78"/>
    <cellStyle name="着色 5 2" xfId="79"/>
    <cellStyle name="着色 6 2" xfId="8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23"/>
  <sheetViews>
    <sheetView showGridLines="0" showZeros="0" topLeftCell="A4" workbookViewId="0">
      <selection activeCell="G22" sqref="G22:K22"/>
    </sheetView>
  </sheetViews>
  <sheetFormatPr defaultColWidth="6.875" defaultRowHeight="11.25"/>
  <cols>
    <col min="1" max="1" width="4.125" style="92" customWidth="1"/>
    <col min="2" max="2" width="15.5" style="92" customWidth="1"/>
    <col min="3" max="3" width="9.625" style="92" customWidth="1"/>
    <col min="4" max="4" width="15.5" style="92" customWidth="1"/>
    <col min="5" max="5" width="11.375" style="92" customWidth="1"/>
    <col min="6" max="6" width="11.25" style="92" customWidth="1"/>
    <col min="7" max="7" width="13.25" style="92" customWidth="1"/>
    <col min="8" max="8" width="6.625" style="92" customWidth="1"/>
    <col min="9" max="9" width="6.25" style="92" customWidth="1"/>
    <col min="10" max="10" width="10.25" style="92" customWidth="1"/>
    <col min="11" max="12" width="5.75" style="92" customWidth="1"/>
    <col min="13" max="13" width="5.375" style="92" customWidth="1"/>
    <col min="14" max="16384" width="6.875" style="92"/>
  </cols>
  <sheetData>
    <row r="1" spans="1:13" s="37" customFormat="1" ht="20.45" customHeight="1">
      <c r="L1" s="37" t="s">
        <v>0</v>
      </c>
    </row>
    <row r="2" spans="1:13" ht="42" customHeight="1">
      <c r="B2" s="201" t="s">
        <v>1</v>
      </c>
      <c r="C2" s="201"/>
      <c r="D2" s="201"/>
      <c r="E2" s="201"/>
      <c r="F2" s="201"/>
      <c r="G2" s="201"/>
      <c r="H2" s="201"/>
      <c r="I2" s="201"/>
      <c r="J2" s="201"/>
      <c r="K2" s="201"/>
      <c r="L2" s="201"/>
    </row>
    <row r="3" spans="1:13" s="91" customFormat="1" ht="15" customHeight="1">
      <c r="B3" s="93" t="s">
        <v>406</v>
      </c>
      <c r="C3" s="94"/>
      <c r="D3" s="94"/>
      <c r="E3" s="95"/>
      <c r="K3" s="202" t="s">
        <v>3</v>
      </c>
      <c r="L3" s="202"/>
    </row>
    <row r="4" spans="1:13" s="91" customFormat="1" ht="27.6" customHeight="1">
      <c r="A4" s="203" t="s">
        <v>4</v>
      </c>
      <c r="B4" s="203"/>
      <c r="C4" s="203"/>
      <c r="D4" s="204" t="s">
        <v>5</v>
      </c>
      <c r="E4" s="205"/>
      <c r="F4" s="205"/>
      <c r="G4" s="205"/>
      <c r="H4" s="205"/>
      <c r="I4" s="205"/>
      <c r="J4" s="205"/>
      <c r="K4" s="205"/>
      <c r="L4" s="205"/>
      <c r="M4" s="206"/>
    </row>
    <row r="5" spans="1:13" s="91" customFormat="1" ht="24" customHeight="1">
      <c r="A5" s="188" t="s">
        <v>6</v>
      </c>
      <c r="B5" s="189"/>
      <c r="C5" s="187" t="s">
        <v>7</v>
      </c>
      <c r="D5" s="187" t="s">
        <v>8</v>
      </c>
      <c r="E5" s="187" t="s">
        <v>9</v>
      </c>
      <c r="F5" s="187" t="s">
        <v>10</v>
      </c>
      <c r="G5" s="187"/>
      <c r="H5" s="187"/>
      <c r="I5" s="187"/>
      <c r="J5" s="187"/>
      <c r="K5" s="187"/>
      <c r="L5" s="200" t="s">
        <v>11</v>
      </c>
      <c r="M5" s="200" t="s">
        <v>12</v>
      </c>
    </row>
    <row r="6" spans="1:13" s="91" customFormat="1" ht="20.45" customHeight="1">
      <c r="A6" s="190"/>
      <c r="B6" s="191"/>
      <c r="C6" s="187"/>
      <c r="D6" s="187"/>
      <c r="E6" s="187"/>
      <c r="F6" s="187" t="s">
        <v>13</v>
      </c>
      <c r="G6" s="187"/>
      <c r="H6" s="200" t="s">
        <v>14</v>
      </c>
      <c r="I6" s="200" t="s">
        <v>15</v>
      </c>
      <c r="J6" s="200" t="s">
        <v>16</v>
      </c>
      <c r="K6" s="200" t="s">
        <v>17</v>
      </c>
      <c r="L6" s="200"/>
      <c r="M6" s="200"/>
    </row>
    <row r="7" spans="1:13" s="91" customFormat="1" ht="22.9" customHeight="1">
      <c r="A7" s="192"/>
      <c r="B7" s="193"/>
      <c r="C7" s="187"/>
      <c r="D7" s="187"/>
      <c r="E7" s="187"/>
      <c r="F7" s="89" t="s">
        <v>18</v>
      </c>
      <c r="G7" s="89" t="s">
        <v>19</v>
      </c>
      <c r="H7" s="200"/>
      <c r="I7" s="200"/>
      <c r="J7" s="200"/>
      <c r="K7" s="200"/>
      <c r="L7" s="200"/>
      <c r="M7" s="200"/>
    </row>
    <row r="8" spans="1:13" s="91" customFormat="1" ht="30" customHeight="1">
      <c r="A8" s="184" t="s">
        <v>13</v>
      </c>
      <c r="B8" s="62" t="s">
        <v>18</v>
      </c>
      <c r="C8" s="63">
        <f>C9+C10+C11+C12+C13</f>
        <v>3406.23</v>
      </c>
      <c r="D8" s="97" t="s">
        <v>20</v>
      </c>
      <c r="E8" s="96">
        <f>E9+E10+E11</f>
        <v>3115.23</v>
      </c>
      <c r="F8" s="96">
        <f>G8</f>
        <v>3106.23</v>
      </c>
      <c r="G8" s="96">
        <f>G9+G10+G11</f>
        <v>3106.23</v>
      </c>
      <c r="H8" s="96"/>
      <c r="I8" s="96"/>
      <c r="J8" s="96"/>
      <c r="K8" s="96"/>
      <c r="L8" s="96"/>
      <c r="M8" s="102"/>
    </row>
    <row r="9" spans="1:13" s="91" customFormat="1" ht="30" customHeight="1">
      <c r="A9" s="185"/>
      <c r="B9" s="62" t="s">
        <v>21</v>
      </c>
      <c r="C9" s="63">
        <v>3406.23</v>
      </c>
      <c r="D9" s="97" t="s">
        <v>22</v>
      </c>
      <c r="E9" s="96">
        <f t="shared" ref="E9:E14" si="0">F9+J9+K9</f>
        <v>1196.2</v>
      </c>
      <c r="F9" s="96">
        <f t="shared" ref="F9:F14" si="1">G9</f>
        <v>1196.2</v>
      </c>
      <c r="G9" s="96">
        <v>1196.2</v>
      </c>
      <c r="H9" s="96"/>
      <c r="I9" s="96"/>
      <c r="J9" s="96"/>
      <c r="K9" s="96"/>
      <c r="L9" s="96"/>
      <c r="M9" s="102"/>
    </row>
    <row r="10" spans="1:13" s="91" customFormat="1" ht="30" customHeight="1">
      <c r="A10" s="185"/>
      <c r="B10" s="62" t="s">
        <v>23</v>
      </c>
      <c r="C10" s="63"/>
      <c r="D10" s="98" t="s">
        <v>24</v>
      </c>
      <c r="E10" s="96">
        <f t="shared" si="0"/>
        <v>1551.7</v>
      </c>
      <c r="F10" s="96">
        <f t="shared" si="1"/>
        <v>1542.7</v>
      </c>
      <c r="G10" s="96">
        <v>1542.7</v>
      </c>
      <c r="H10" s="96"/>
      <c r="I10" s="96"/>
      <c r="J10" s="96"/>
      <c r="K10" s="96">
        <v>9</v>
      </c>
      <c r="L10" s="96"/>
      <c r="M10" s="102"/>
    </row>
    <row r="11" spans="1:13" s="91" customFormat="1" ht="30" customHeight="1">
      <c r="A11" s="185"/>
      <c r="B11" s="62" t="s">
        <v>25</v>
      </c>
      <c r="C11" s="63"/>
      <c r="D11" s="99" t="s">
        <v>26</v>
      </c>
      <c r="E11" s="96">
        <f t="shared" si="0"/>
        <v>367.33</v>
      </c>
      <c r="F11" s="96">
        <f t="shared" si="1"/>
        <v>367.33</v>
      </c>
      <c r="G11" s="96">
        <v>367.33</v>
      </c>
      <c r="H11" s="96"/>
      <c r="I11" s="96"/>
      <c r="J11" s="96"/>
      <c r="K11" s="96"/>
      <c r="L11" s="96"/>
      <c r="M11" s="102"/>
    </row>
    <row r="12" spans="1:13" s="91" customFormat="1" ht="30" customHeight="1">
      <c r="A12" s="185"/>
      <c r="B12" s="62" t="s">
        <v>27</v>
      </c>
      <c r="C12" s="63"/>
      <c r="D12" s="98" t="s">
        <v>28</v>
      </c>
      <c r="E12" s="96">
        <f>E13</f>
        <v>4075.08</v>
      </c>
      <c r="F12" s="96">
        <f t="shared" ref="F12:M12" si="2">F13</f>
        <v>300</v>
      </c>
      <c r="G12" s="96">
        <f t="shared" si="2"/>
        <v>300</v>
      </c>
      <c r="H12" s="96">
        <f t="shared" si="2"/>
        <v>0</v>
      </c>
      <c r="I12" s="96">
        <f t="shared" si="2"/>
        <v>0</v>
      </c>
      <c r="J12" s="96">
        <f t="shared" si="2"/>
        <v>3775.08</v>
      </c>
      <c r="K12" s="96">
        <f t="shared" si="2"/>
        <v>0</v>
      </c>
      <c r="L12" s="96">
        <f t="shared" si="2"/>
        <v>0</v>
      </c>
      <c r="M12" s="96">
        <f t="shared" si="2"/>
        <v>0</v>
      </c>
    </row>
    <row r="13" spans="1:13" s="91" customFormat="1" ht="30" customHeight="1">
      <c r="A13" s="186"/>
      <c r="B13" s="62" t="s">
        <v>29</v>
      </c>
      <c r="C13" s="63"/>
      <c r="D13" s="97" t="s">
        <v>30</v>
      </c>
      <c r="E13" s="96">
        <f t="shared" si="0"/>
        <v>4075.08</v>
      </c>
      <c r="F13" s="96">
        <v>300</v>
      </c>
      <c r="G13" s="96">
        <v>300</v>
      </c>
      <c r="H13" s="96"/>
      <c r="I13" s="96"/>
      <c r="J13" s="96">
        <v>3775.08</v>
      </c>
      <c r="K13" s="96"/>
      <c r="L13" s="96"/>
      <c r="M13" s="102"/>
    </row>
    <row r="14" spans="1:13" s="91" customFormat="1" ht="30" customHeight="1">
      <c r="A14" s="196" t="s">
        <v>14</v>
      </c>
      <c r="B14" s="197"/>
      <c r="C14" s="63"/>
      <c r="D14" s="101" t="s">
        <v>31</v>
      </c>
      <c r="E14" s="96">
        <f t="shared" si="0"/>
        <v>0</v>
      </c>
      <c r="F14" s="96">
        <f t="shared" si="1"/>
        <v>0</v>
      </c>
      <c r="G14" s="96"/>
      <c r="H14" s="96"/>
      <c r="I14" s="96"/>
      <c r="J14" s="96"/>
      <c r="K14" s="96"/>
      <c r="L14" s="96"/>
      <c r="M14" s="102"/>
    </row>
    <row r="15" spans="1:13" s="91" customFormat="1" ht="30" customHeight="1">
      <c r="A15" s="68" t="s">
        <v>15</v>
      </c>
      <c r="B15" s="69"/>
      <c r="C15" s="70"/>
      <c r="D15" s="97"/>
      <c r="E15" s="100"/>
      <c r="F15" s="96"/>
      <c r="G15" s="96"/>
      <c r="H15" s="96"/>
      <c r="I15" s="96"/>
      <c r="J15" s="96"/>
      <c r="K15" s="96"/>
      <c r="L15" s="96"/>
      <c r="M15" s="102"/>
    </row>
    <row r="16" spans="1:13" s="91" customFormat="1" ht="30" customHeight="1">
      <c r="A16" s="198" t="s">
        <v>16</v>
      </c>
      <c r="B16" s="199"/>
      <c r="C16" s="70">
        <v>3775.08</v>
      </c>
      <c r="D16" s="102"/>
      <c r="E16" s="103"/>
      <c r="F16" s="102"/>
      <c r="G16" s="102"/>
      <c r="H16" s="102"/>
      <c r="I16" s="102"/>
      <c r="J16" s="102"/>
      <c r="K16" s="102"/>
      <c r="L16" s="102"/>
      <c r="M16" s="102"/>
    </row>
    <row r="17" spans="1:13" s="91" customFormat="1" ht="30" customHeight="1">
      <c r="A17" s="194" t="s">
        <v>17</v>
      </c>
      <c r="B17" s="195"/>
      <c r="C17" s="71">
        <v>9</v>
      </c>
      <c r="D17" s="98"/>
      <c r="E17" s="103"/>
      <c r="F17" s="102"/>
      <c r="G17" s="102"/>
      <c r="H17" s="102"/>
      <c r="I17" s="102"/>
      <c r="J17" s="102"/>
      <c r="K17" s="102"/>
      <c r="L17" s="102"/>
      <c r="M17" s="102"/>
    </row>
    <row r="18" spans="1:13" s="91" customFormat="1" ht="30" customHeight="1">
      <c r="C18" s="71"/>
      <c r="D18" s="98"/>
      <c r="E18" s="103"/>
      <c r="F18" s="102"/>
      <c r="G18" s="102"/>
      <c r="H18" s="102"/>
      <c r="I18" s="102"/>
      <c r="J18" s="102"/>
      <c r="K18" s="102"/>
      <c r="L18" s="102"/>
      <c r="M18" s="102"/>
    </row>
    <row r="19" spans="1:13" s="91" customFormat="1" ht="30" customHeight="1">
      <c r="A19" s="182" t="s">
        <v>32</v>
      </c>
      <c r="B19" s="183"/>
      <c r="C19" s="96">
        <f>C17+C16+C8</f>
        <v>7190.3099999999995</v>
      </c>
      <c r="D19" s="89"/>
      <c r="E19" s="100"/>
      <c r="F19" s="102"/>
      <c r="G19" s="102"/>
      <c r="H19" s="102"/>
      <c r="I19" s="102"/>
      <c r="J19" s="102"/>
      <c r="K19" s="102"/>
      <c r="L19" s="102"/>
      <c r="M19" s="102"/>
    </row>
    <row r="20" spans="1:13" s="91" customFormat="1" ht="30" customHeight="1">
      <c r="A20" s="194" t="s">
        <v>33</v>
      </c>
      <c r="B20" s="195"/>
      <c r="C20" s="96"/>
      <c r="D20" s="101"/>
      <c r="E20" s="100"/>
      <c r="F20" s="102"/>
      <c r="G20" s="102"/>
      <c r="H20" s="102"/>
      <c r="I20" s="102"/>
      <c r="J20" s="102"/>
      <c r="K20" s="102"/>
      <c r="L20" s="102"/>
      <c r="M20" s="102"/>
    </row>
    <row r="21" spans="1:13" s="91" customFormat="1" ht="30" customHeight="1">
      <c r="A21" s="198" t="s">
        <v>12</v>
      </c>
      <c r="B21" s="199"/>
      <c r="C21" s="96"/>
      <c r="D21" s="101"/>
      <c r="E21" s="100"/>
      <c r="F21" s="102"/>
      <c r="G21" s="102"/>
      <c r="H21" s="102"/>
      <c r="I21" s="102"/>
      <c r="J21" s="102"/>
      <c r="K21" s="102"/>
      <c r="L21" s="102"/>
      <c r="M21" s="102"/>
    </row>
    <row r="22" spans="1:13" s="91" customFormat="1" ht="24" customHeight="1">
      <c r="A22" s="182" t="s">
        <v>34</v>
      </c>
      <c r="B22" s="183"/>
      <c r="C22" s="96">
        <f>C19</f>
        <v>7190.3099999999995</v>
      </c>
      <c r="D22" s="89" t="s">
        <v>35</v>
      </c>
      <c r="E22" s="96">
        <f>E12+E8</f>
        <v>7190.3099999999995</v>
      </c>
      <c r="F22" s="96">
        <v>3406.23</v>
      </c>
      <c r="G22" s="96">
        <v>3406.23</v>
      </c>
      <c r="H22" s="96"/>
      <c r="I22" s="96"/>
      <c r="J22" s="96">
        <v>3775.08</v>
      </c>
      <c r="K22" s="96">
        <v>9</v>
      </c>
      <c r="L22" s="96"/>
      <c r="M22" s="102"/>
    </row>
    <row r="23" spans="1:13" ht="9.75" customHeight="1"/>
  </sheetData>
  <mergeCells count="24">
    <mergeCell ref="M5:M7"/>
    <mergeCell ref="B2:L2"/>
    <mergeCell ref="K3:L3"/>
    <mergeCell ref="A4:C4"/>
    <mergeCell ref="D4:M4"/>
    <mergeCell ref="L5:L7"/>
    <mergeCell ref="K6:K7"/>
    <mergeCell ref="D5:D7"/>
    <mergeCell ref="F5:K5"/>
    <mergeCell ref="E5:E7"/>
    <mergeCell ref="H6:H7"/>
    <mergeCell ref="I6:I7"/>
    <mergeCell ref="J6:J7"/>
    <mergeCell ref="F6:G6"/>
    <mergeCell ref="A22:B22"/>
    <mergeCell ref="A8:A13"/>
    <mergeCell ref="C5:C7"/>
    <mergeCell ref="A5:B7"/>
    <mergeCell ref="A20:B20"/>
    <mergeCell ref="A17:B17"/>
    <mergeCell ref="A19:B19"/>
    <mergeCell ref="A14:B14"/>
    <mergeCell ref="A16:B16"/>
    <mergeCell ref="A21:B21"/>
  </mergeCells>
  <phoneticPr fontId="11" type="noConversion"/>
  <printOptions horizontalCentered="1"/>
  <pageMargins left="0.62992125984252001" right="1.0629921259842501" top="0.27559055118110198" bottom="0.27559055118110198"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dimension ref="A1:N11"/>
  <sheetViews>
    <sheetView showGridLines="0" showZeros="0" workbookViewId="0">
      <selection activeCell="N21" sqref="N21"/>
    </sheetView>
  </sheetViews>
  <sheetFormatPr defaultColWidth="8.875" defaultRowHeight="14.25"/>
  <cols>
    <col min="1" max="1" width="3.75" style="19" customWidth="1"/>
    <col min="2" max="2" width="4.5" style="19" customWidth="1"/>
    <col min="3" max="3" width="4.625" style="19" customWidth="1"/>
    <col min="4" max="4" width="8.125" style="19" customWidth="1"/>
    <col min="5" max="5" width="14.875" style="19" customWidth="1"/>
    <col min="6" max="6" width="7.875" style="19" customWidth="1"/>
    <col min="7" max="11" width="8.875" style="19"/>
    <col min="12" max="12" width="6.125" style="19" customWidth="1"/>
    <col min="13" max="13" width="6.375" style="19" customWidth="1"/>
    <col min="14" max="14" width="5.75" style="19" customWidth="1"/>
    <col min="15" max="16384" width="8.875" style="19"/>
  </cols>
  <sheetData>
    <row r="1" spans="1:14">
      <c r="L1" s="19" t="s">
        <v>119</v>
      </c>
    </row>
    <row r="2" spans="1:14" ht="42" customHeight="1">
      <c r="A2" s="281" t="s">
        <v>120</v>
      </c>
      <c r="B2" s="281"/>
      <c r="C2" s="281"/>
      <c r="D2" s="281"/>
      <c r="E2" s="281"/>
      <c r="F2" s="281"/>
      <c r="G2" s="281"/>
      <c r="H2" s="281"/>
      <c r="I2" s="281"/>
      <c r="J2" s="281"/>
      <c r="K2" s="281"/>
      <c r="L2" s="281"/>
      <c r="M2" s="281"/>
      <c r="N2" s="281"/>
    </row>
    <row r="3" spans="1:14" s="14" customFormat="1" ht="15" customHeight="1">
      <c r="A3" s="227" t="s">
        <v>405</v>
      </c>
      <c r="B3" s="228"/>
      <c r="C3" s="228"/>
      <c r="D3" s="228"/>
      <c r="E3" s="228"/>
      <c r="F3" s="228"/>
      <c r="G3" s="20"/>
      <c r="H3" s="20"/>
      <c r="I3" s="20"/>
      <c r="J3" s="20"/>
      <c r="K3" s="20"/>
      <c r="L3" s="20"/>
      <c r="M3" s="229" t="s">
        <v>3</v>
      </c>
      <c r="N3" s="229"/>
    </row>
    <row r="4" spans="1:14" s="15" customFormat="1" ht="16.5" customHeight="1">
      <c r="A4" s="230" t="s">
        <v>48</v>
      </c>
      <c r="B4" s="231"/>
      <c r="C4" s="232"/>
      <c r="D4" s="220" t="s">
        <v>39</v>
      </c>
      <c r="E4" s="220" t="s">
        <v>49</v>
      </c>
      <c r="F4" s="225" t="s">
        <v>41</v>
      </c>
      <c r="G4" s="233" t="s">
        <v>50</v>
      </c>
      <c r="H4" s="233"/>
      <c r="I4" s="233"/>
      <c r="J4" s="233"/>
      <c r="K4" s="233"/>
      <c r="L4" s="234" t="s">
        <v>51</v>
      </c>
      <c r="M4" s="235"/>
      <c r="N4" s="236"/>
    </row>
    <row r="5" spans="1:14" s="16" customFormat="1" ht="14.25" customHeight="1">
      <c r="A5" s="267" t="s">
        <v>42</v>
      </c>
      <c r="B5" s="268" t="s">
        <v>43</v>
      </c>
      <c r="C5" s="268" t="s">
        <v>44</v>
      </c>
      <c r="D5" s="221"/>
      <c r="E5" s="221"/>
      <c r="F5" s="225"/>
      <c r="G5" s="223" t="s">
        <v>18</v>
      </c>
      <c r="H5" s="223" t="s">
        <v>52</v>
      </c>
      <c r="I5" s="265" t="s">
        <v>53</v>
      </c>
      <c r="J5" s="265" t="s">
        <v>54</v>
      </c>
      <c r="K5" s="223" t="s">
        <v>55</v>
      </c>
      <c r="L5" s="225" t="s">
        <v>18</v>
      </c>
      <c r="M5" s="225" t="s">
        <v>56</v>
      </c>
      <c r="N5" s="225" t="s">
        <v>57</v>
      </c>
    </row>
    <row r="6" spans="1:14" s="16" customFormat="1" ht="30.75" customHeight="1">
      <c r="A6" s="267"/>
      <c r="B6" s="268"/>
      <c r="C6" s="268"/>
      <c r="D6" s="222"/>
      <c r="E6" s="222"/>
      <c r="F6" s="225"/>
      <c r="G6" s="224"/>
      <c r="H6" s="224"/>
      <c r="I6" s="266"/>
      <c r="J6" s="266"/>
      <c r="K6" s="224"/>
      <c r="L6" s="225"/>
      <c r="M6" s="225"/>
      <c r="N6" s="225"/>
    </row>
    <row r="7" spans="1:14" s="17" customFormat="1" ht="20.100000000000001" customHeight="1">
      <c r="A7" s="21" t="s">
        <v>45</v>
      </c>
      <c r="B7" s="22" t="s">
        <v>45</v>
      </c>
      <c r="C7" s="22" t="s">
        <v>45</v>
      </c>
      <c r="D7" s="22"/>
      <c r="E7" s="22" t="s">
        <v>45</v>
      </c>
      <c r="F7" s="23">
        <v>1</v>
      </c>
      <c r="G7" s="23">
        <v>2</v>
      </c>
      <c r="H7" s="23">
        <v>3</v>
      </c>
      <c r="I7" s="23">
        <v>4</v>
      </c>
      <c r="J7" s="23">
        <v>5</v>
      </c>
      <c r="K7" s="23">
        <v>6</v>
      </c>
      <c r="L7" s="23">
        <v>7</v>
      </c>
      <c r="M7" s="23">
        <v>8</v>
      </c>
      <c r="N7" s="23">
        <v>9</v>
      </c>
    </row>
    <row r="8" spans="1:14" s="17" customFormat="1" ht="20.100000000000001" customHeight="1">
      <c r="A8" s="24"/>
      <c r="B8" s="25"/>
      <c r="C8" s="25"/>
      <c r="D8" s="25"/>
      <c r="E8" s="26"/>
      <c r="F8" s="27"/>
      <c r="G8" s="27"/>
      <c r="H8" s="27"/>
      <c r="I8" s="27"/>
      <c r="J8" s="27"/>
      <c r="K8" s="27"/>
      <c r="L8" s="27"/>
      <c r="M8" s="27"/>
      <c r="N8" s="27"/>
    </row>
    <row r="9" spans="1:14" s="18" customFormat="1" ht="21" customHeight="1">
      <c r="A9" s="175" t="s">
        <v>420</v>
      </c>
      <c r="B9" s="175"/>
      <c r="C9" s="175"/>
      <c r="D9" s="175"/>
    </row>
    <row r="10" spans="1:14">
      <c r="D10" s="28"/>
    </row>
    <row r="11" spans="1:14">
      <c r="B11" s="28">
        <v>0</v>
      </c>
    </row>
  </sheetData>
  <mergeCells count="20">
    <mergeCell ref="A2:N2"/>
    <mergeCell ref="A3:F3"/>
    <mergeCell ref="M3:N3"/>
    <mergeCell ref="A4:C4"/>
    <mergeCell ref="G4:K4"/>
    <mergeCell ref="L4:N4"/>
    <mergeCell ref="F4:F6"/>
    <mergeCell ref="G5:G6"/>
    <mergeCell ref="H5:H6"/>
    <mergeCell ref="M5:M6"/>
    <mergeCell ref="N5:N6"/>
    <mergeCell ref="E4:E6"/>
    <mergeCell ref="A5:A6"/>
    <mergeCell ref="B5:B6"/>
    <mergeCell ref="C5:C6"/>
    <mergeCell ref="D4:D6"/>
    <mergeCell ref="I5:I6"/>
    <mergeCell ref="J5:J6"/>
    <mergeCell ref="K5:K6"/>
    <mergeCell ref="L5:L6"/>
  </mergeCells>
  <phoneticPr fontId="11" type="noConversion"/>
  <printOptions horizontalCentered="1"/>
  <pageMargins left="1.22013888888889" right="1.45625" top="1.0625" bottom="1.0625" header="0.51180555555555596" footer="0.51180555555555596"/>
  <pageSetup paperSize="9" orientation="landscape"/>
  <headerFooter alignWithMargins="0"/>
</worksheet>
</file>

<file path=xl/worksheets/sheet11.xml><?xml version="1.0" encoding="utf-8"?>
<worksheet xmlns="http://schemas.openxmlformats.org/spreadsheetml/2006/main" xmlns:r="http://schemas.openxmlformats.org/officeDocument/2006/relationships">
  <dimension ref="A1:G45"/>
  <sheetViews>
    <sheetView topLeftCell="A10" workbookViewId="0">
      <selection activeCell="D26" sqref="D26"/>
    </sheetView>
  </sheetViews>
  <sheetFormatPr defaultColWidth="13" defaultRowHeight="14.25"/>
  <cols>
    <col min="1" max="1" width="6.625" style="4" customWidth="1"/>
    <col min="2" max="2" width="13.75" style="4" customWidth="1"/>
    <col min="3" max="3" width="9.625" style="4" customWidth="1"/>
    <col min="4" max="4" width="18.25" style="4" customWidth="1"/>
    <col min="5" max="5" width="12.5" style="4" customWidth="1"/>
    <col min="6" max="6" width="32.75" style="4" customWidth="1"/>
  </cols>
  <sheetData>
    <row r="1" spans="1:7" ht="27">
      <c r="A1" s="300" t="s">
        <v>121</v>
      </c>
      <c r="B1" s="300"/>
      <c r="C1" s="300"/>
      <c r="D1" s="300"/>
      <c r="E1" s="300"/>
      <c r="F1" s="300"/>
    </row>
    <row r="2" spans="1:7">
      <c r="A2" s="301" t="s">
        <v>122</v>
      </c>
      <c r="B2" s="301"/>
      <c r="C2" s="301"/>
      <c r="D2" s="301"/>
      <c r="E2" s="301"/>
      <c r="F2" s="301"/>
    </row>
    <row r="3" spans="1:7">
      <c r="A3" s="294" t="s">
        <v>123</v>
      </c>
      <c r="B3" s="294"/>
      <c r="C3" s="285" t="s">
        <v>404</v>
      </c>
      <c r="D3" s="285"/>
      <c r="E3" s="285"/>
      <c r="F3" s="285"/>
    </row>
    <row r="4" spans="1:7">
      <c r="A4" s="294"/>
      <c r="B4" s="294"/>
      <c r="C4" s="285"/>
      <c r="D4" s="285"/>
      <c r="E4" s="285"/>
      <c r="F4" s="285"/>
    </row>
    <row r="5" spans="1:7" ht="36">
      <c r="A5" s="5" t="s">
        <v>124</v>
      </c>
      <c r="B5" s="285" t="s">
        <v>312</v>
      </c>
      <c r="C5" s="285"/>
      <c r="D5" s="285"/>
      <c r="E5" s="285"/>
      <c r="F5" s="285"/>
    </row>
    <row r="6" spans="1:7">
      <c r="A6" s="292" t="s">
        <v>125</v>
      </c>
      <c r="B6" s="292" t="s">
        <v>126</v>
      </c>
      <c r="C6" s="292"/>
      <c r="D6" s="292" t="s">
        <v>127</v>
      </c>
      <c r="E6" s="292"/>
      <c r="F6" s="292"/>
    </row>
    <row r="7" spans="1:7">
      <c r="A7" s="293"/>
      <c r="B7" s="299" t="s">
        <v>313</v>
      </c>
      <c r="C7" s="299"/>
      <c r="D7" s="299" t="s">
        <v>314</v>
      </c>
      <c r="E7" s="299"/>
      <c r="F7" s="299"/>
    </row>
    <row r="8" spans="1:7">
      <c r="A8" s="293"/>
      <c r="B8" s="299" t="s">
        <v>315</v>
      </c>
      <c r="C8" s="299"/>
      <c r="D8" s="299" t="s">
        <v>316</v>
      </c>
      <c r="E8" s="299"/>
      <c r="F8" s="299"/>
    </row>
    <row r="9" spans="1:7">
      <c r="A9" s="293"/>
      <c r="B9" s="299" t="s">
        <v>317</v>
      </c>
      <c r="C9" s="299"/>
      <c r="D9" s="299" t="s">
        <v>318</v>
      </c>
      <c r="E9" s="299"/>
      <c r="F9" s="299"/>
    </row>
    <row r="10" spans="1:7">
      <c r="A10" s="293"/>
      <c r="B10" s="299" t="s">
        <v>319</v>
      </c>
      <c r="C10" s="299"/>
      <c r="D10" s="299" t="s">
        <v>320</v>
      </c>
      <c r="E10" s="299"/>
      <c r="F10" s="299"/>
    </row>
    <row r="11" spans="1:7">
      <c r="A11" s="293"/>
      <c r="B11" s="299" t="s">
        <v>321</v>
      </c>
      <c r="C11" s="299"/>
      <c r="D11" s="299" t="s">
        <v>322</v>
      </c>
      <c r="E11" s="299"/>
      <c r="F11" s="299"/>
    </row>
    <row r="12" spans="1:7">
      <c r="A12" s="294" t="s">
        <v>128</v>
      </c>
      <c r="B12" s="298" t="s">
        <v>129</v>
      </c>
      <c r="C12" s="298"/>
      <c r="D12" s="298"/>
      <c r="E12" s="284">
        <v>7190.31</v>
      </c>
      <c r="F12" s="284"/>
      <c r="G12" s="7"/>
    </row>
    <row r="13" spans="1:7">
      <c r="A13" s="294"/>
      <c r="B13" s="285" t="s">
        <v>130</v>
      </c>
      <c r="C13" s="285"/>
      <c r="D13" s="285"/>
      <c r="E13" s="284">
        <v>7190.31</v>
      </c>
      <c r="F13" s="284"/>
    </row>
    <row r="14" spans="1:7">
      <c r="A14" s="294"/>
      <c r="B14" s="285" t="s">
        <v>131</v>
      </c>
      <c r="C14" s="285"/>
      <c r="D14" s="285"/>
      <c r="E14" s="286"/>
      <c r="F14" s="286"/>
    </row>
    <row r="15" spans="1:7">
      <c r="A15" s="294"/>
      <c r="B15" s="285" t="s">
        <v>132</v>
      </c>
      <c r="C15" s="285"/>
      <c r="D15" s="285"/>
      <c r="E15" s="286">
        <v>3115.23</v>
      </c>
      <c r="F15" s="286"/>
    </row>
    <row r="16" spans="1:7">
      <c r="A16" s="294"/>
      <c r="B16" s="285" t="s">
        <v>133</v>
      </c>
      <c r="C16" s="285"/>
      <c r="D16" s="285"/>
      <c r="E16" s="286">
        <v>4075.07</v>
      </c>
      <c r="F16" s="286"/>
    </row>
    <row r="17" spans="1:7" ht="25.5" customHeight="1">
      <c r="A17" s="5" t="s">
        <v>134</v>
      </c>
      <c r="B17" s="5" t="s">
        <v>135</v>
      </c>
      <c r="C17" s="5" t="s">
        <v>136</v>
      </c>
      <c r="D17" s="5" t="s">
        <v>137</v>
      </c>
      <c r="E17" s="294" t="s">
        <v>138</v>
      </c>
      <c r="F17" s="294"/>
    </row>
    <row r="18" spans="1:7" ht="56.45" customHeight="1">
      <c r="A18" s="8" t="s">
        <v>139</v>
      </c>
      <c r="B18" s="5" t="s">
        <v>140</v>
      </c>
      <c r="C18" s="6" t="s">
        <v>141</v>
      </c>
      <c r="D18" s="154" t="s">
        <v>323</v>
      </c>
      <c r="E18" s="285" t="s">
        <v>142</v>
      </c>
      <c r="F18" s="285"/>
    </row>
    <row r="19" spans="1:7" ht="49.15" customHeight="1">
      <c r="A19" s="294" t="s">
        <v>139</v>
      </c>
      <c r="B19" s="292" t="s">
        <v>140</v>
      </c>
      <c r="C19" s="6" t="s">
        <v>143</v>
      </c>
      <c r="D19" s="154" t="s">
        <v>324</v>
      </c>
      <c r="E19" s="285" t="s">
        <v>144</v>
      </c>
      <c r="F19" s="285"/>
    </row>
    <row r="20" spans="1:7" ht="42" customHeight="1">
      <c r="A20" s="294"/>
      <c r="B20" s="289"/>
      <c r="C20" s="6" t="s">
        <v>145</v>
      </c>
      <c r="D20" s="154" t="s">
        <v>146</v>
      </c>
      <c r="E20" s="285" t="s">
        <v>147</v>
      </c>
      <c r="F20" s="285"/>
    </row>
    <row r="21" spans="1:7" ht="30" customHeight="1">
      <c r="A21" s="294"/>
      <c r="B21" s="292" t="s">
        <v>148</v>
      </c>
      <c r="C21" s="6" t="s">
        <v>149</v>
      </c>
      <c r="D21" s="5" t="s">
        <v>325</v>
      </c>
      <c r="E21" s="285" t="s">
        <v>150</v>
      </c>
      <c r="F21" s="285"/>
    </row>
    <row r="22" spans="1:7" ht="30" customHeight="1">
      <c r="A22" s="294"/>
      <c r="B22" s="293"/>
      <c r="C22" s="6" t="s">
        <v>151</v>
      </c>
      <c r="D22" s="154">
        <v>1</v>
      </c>
      <c r="E22" s="297" t="s">
        <v>152</v>
      </c>
      <c r="F22" s="285"/>
    </row>
    <row r="23" spans="1:7" ht="42" customHeight="1">
      <c r="A23" s="294"/>
      <c r="B23" s="293"/>
      <c r="C23" s="6" t="s">
        <v>153</v>
      </c>
      <c r="D23" s="155" t="s">
        <v>326</v>
      </c>
      <c r="E23" s="285" t="s">
        <v>154</v>
      </c>
      <c r="F23" s="285"/>
    </row>
    <row r="24" spans="1:7" ht="28.15" customHeight="1">
      <c r="A24" s="294"/>
      <c r="B24" s="293"/>
      <c r="C24" s="6" t="s">
        <v>155</v>
      </c>
      <c r="D24" s="156" t="s">
        <v>327</v>
      </c>
      <c r="E24" s="285" t="s">
        <v>156</v>
      </c>
      <c r="F24" s="285"/>
    </row>
    <row r="25" spans="1:7" ht="24" customHeight="1">
      <c r="A25" s="294"/>
      <c r="B25" s="293"/>
      <c r="C25" s="6" t="s">
        <v>157</v>
      </c>
      <c r="D25" s="154">
        <v>1</v>
      </c>
      <c r="E25" s="285" t="s">
        <v>158</v>
      </c>
      <c r="F25" s="285"/>
    </row>
    <row r="26" spans="1:7" ht="32.25" customHeight="1">
      <c r="A26" s="294"/>
      <c r="B26" s="293"/>
      <c r="C26" s="6" t="s">
        <v>159</v>
      </c>
      <c r="D26" s="154">
        <v>1</v>
      </c>
      <c r="E26" s="285" t="s">
        <v>160</v>
      </c>
      <c r="F26" s="285"/>
    </row>
    <row r="27" spans="1:7" ht="28.15" customHeight="1">
      <c r="A27" s="294"/>
      <c r="B27" s="293"/>
      <c r="C27" s="6" t="s">
        <v>161</v>
      </c>
      <c r="D27" s="5" t="s">
        <v>162</v>
      </c>
      <c r="E27" s="285" t="s">
        <v>163</v>
      </c>
      <c r="F27" s="285"/>
    </row>
    <row r="28" spans="1:7" ht="75" customHeight="1">
      <c r="A28" s="294"/>
      <c r="B28" s="293"/>
      <c r="C28" s="6" t="s">
        <v>164</v>
      </c>
      <c r="D28" s="5" t="s">
        <v>165</v>
      </c>
      <c r="E28" s="285" t="s">
        <v>166</v>
      </c>
      <c r="F28" s="285"/>
      <c r="G28" s="7"/>
    </row>
    <row r="29" spans="1:7" ht="54" customHeight="1">
      <c r="A29" s="294"/>
      <c r="B29" s="293"/>
      <c r="C29" s="6" t="s">
        <v>167</v>
      </c>
      <c r="D29" s="5" t="s">
        <v>168</v>
      </c>
      <c r="E29" s="285" t="s">
        <v>169</v>
      </c>
      <c r="F29" s="285"/>
    </row>
    <row r="30" spans="1:7" ht="51.6" customHeight="1">
      <c r="A30" s="294"/>
      <c r="B30" s="289"/>
      <c r="C30" s="6" t="s">
        <v>170</v>
      </c>
      <c r="D30" s="5" t="s">
        <v>328</v>
      </c>
      <c r="E30" s="285" t="s">
        <v>171</v>
      </c>
      <c r="F30" s="285"/>
    </row>
    <row r="31" spans="1:7" ht="81" customHeight="1">
      <c r="A31" s="10"/>
      <c r="B31" s="11" t="s">
        <v>148</v>
      </c>
      <c r="C31" s="6" t="s">
        <v>172</v>
      </c>
      <c r="D31" s="5" t="s">
        <v>173</v>
      </c>
      <c r="E31" s="285" t="s">
        <v>174</v>
      </c>
      <c r="F31" s="285"/>
    </row>
    <row r="32" spans="1:7" ht="33" customHeight="1">
      <c r="A32" s="10"/>
      <c r="B32" s="294" t="s">
        <v>175</v>
      </c>
      <c r="C32" s="6" t="s">
        <v>176</v>
      </c>
      <c r="D32" s="157" t="s">
        <v>329</v>
      </c>
      <c r="E32" s="285" t="s">
        <v>177</v>
      </c>
      <c r="F32" s="285"/>
    </row>
    <row r="33" spans="1:6" ht="24" customHeight="1">
      <c r="A33" s="10"/>
      <c r="B33" s="294"/>
      <c r="C33" s="6" t="s">
        <v>178</v>
      </c>
      <c r="D33" s="155" t="s">
        <v>330</v>
      </c>
      <c r="E33" s="285" t="s">
        <v>179</v>
      </c>
      <c r="F33" s="285"/>
    </row>
    <row r="34" spans="1:6" ht="24" customHeight="1">
      <c r="A34" s="10"/>
      <c r="B34" s="294"/>
      <c r="C34" s="6" t="s">
        <v>180</v>
      </c>
      <c r="D34" s="155" t="s">
        <v>330</v>
      </c>
      <c r="E34" s="285" t="s">
        <v>181</v>
      </c>
      <c r="F34" s="285"/>
    </row>
    <row r="35" spans="1:6" ht="24" customHeight="1">
      <c r="A35" s="12"/>
      <c r="B35" s="294"/>
      <c r="C35" s="6" t="s">
        <v>182</v>
      </c>
      <c r="D35" s="155" t="s">
        <v>330</v>
      </c>
      <c r="E35" s="285" t="s">
        <v>183</v>
      </c>
      <c r="F35" s="285"/>
    </row>
    <row r="36" spans="1:6" ht="24" customHeight="1">
      <c r="A36" s="292" t="s">
        <v>184</v>
      </c>
      <c r="B36" s="292" t="s">
        <v>185</v>
      </c>
      <c r="C36" s="6" t="s">
        <v>331</v>
      </c>
      <c r="D36" s="154" t="s">
        <v>332</v>
      </c>
      <c r="E36" s="287" t="s">
        <v>333</v>
      </c>
      <c r="F36" s="288"/>
    </row>
    <row r="37" spans="1:6" ht="14.25" customHeight="1">
      <c r="A37" s="293"/>
      <c r="B37" s="293"/>
      <c r="C37" s="6" t="s">
        <v>334</v>
      </c>
      <c r="D37" s="5" t="s">
        <v>335</v>
      </c>
      <c r="E37" s="290" t="s">
        <v>336</v>
      </c>
      <c r="F37" s="291"/>
    </row>
    <row r="38" spans="1:6" ht="14.25" customHeight="1">
      <c r="A38" s="293"/>
      <c r="B38" s="293"/>
      <c r="C38" s="158" t="s">
        <v>337</v>
      </c>
      <c r="D38" s="5" t="s">
        <v>335</v>
      </c>
      <c r="E38" s="295" t="s">
        <v>338</v>
      </c>
      <c r="F38" s="296"/>
    </row>
    <row r="39" spans="1:6" ht="24" customHeight="1">
      <c r="A39" s="293"/>
      <c r="B39" s="293"/>
      <c r="C39" s="6" t="s">
        <v>339</v>
      </c>
      <c r="D39" s="5" t="s">
        <v>335</v>
      </c>
      <c r="E39" s="287" t="s">
        <v>340</v>
      </c>
      <c r="F39" s="288"/>
    </row>
    <row r="40" spans="1:6" ht="24">
      <c r="A40" s="282" t="s">
        <v>186</v>
      </c>
      <c r="B40" s="282" t="s">
        <v>187</v>
      </c>
      <c r="C40" s="6" t="s">
        <v>321</v>
      </c>
      <c r="D40" s="5" t="s">
        <v>332</v>
      </c>
      <c r="E40" s="290" t="s">
        <v>322</v>
      </c>
      <c r="F40" s="291"/>
    </row>
    <row r="41" spans="1:6" ht="24">
      <c r="A41" s="283"/>
      <c r="B41" s="283"/>
      <c r="C41" s="6" t="s">
        <v>331</v>
      </c>
      <c r="D41" s="154" t="s">
        <v>332</v>
      </c>
      <c r="E41" s="287" t="s">
        <v>341</v>
      </c>
      <c r="F41" s="288"/>
    </row>
    <row r="42" spans="1:6">
      <c r="A42" s="283"/>
      <c r="B42" s="283"/>
      <c r="C42" s="6" t="s">
        <v>342</v>
      </c>
      <c r="D42" s="159" t="s">
        <v>343</v>
      </c>
      <c r="E42" s="285" t="s">
        <v>344</v>
      </c>
      <c r="F42" s="285"/>
    </row>
    <row r="43" spans="1:6">
      <c r="A43" s="283"/>
      <c r="B43" s="289"/>
      <c r="C43" s="6" t="s">
        <v>345</v>
      </c>
      <c r="D43" s="154" t="s">
        <v>332</v>
      </c>
      <c r="E43" s="285" t="s">
        <v>346</v>
      </c>
      <c r="F43" s="285"/>
    </row>
    <row r="44" spans="1:6" ht="24">
      <c r="A44" s="9" t="s">
        <v>186</v>
      </c>
      <c r="B44" s="5" t="s">
        <v>188</v>
      </c>
      <c r="C44" s="6" t="s">
        <v>347</v>
      </c>
      <c r="D44" s="155" t="s">
        <v>348</v>
      </c>
      <c r="E44" s="285" t="s">
        <v>349</v>
      </c>
      <c r="F44" s="285"/>
    </row>
    <row r="45" spans="1:6">
      <c r="C45" s="13"/>
    </row>
  </sheetData>
  <mergeCells count="65">
    <mergeCell ref="A1:F1"/>
    <mergeCell ref="A2:F2"/>
    <mergeCell ref="B5:F5"/>
    <mergeCell ref="B6:C6"/>
    <mergeCell ref="D6:F6"/>
    <mergeCell ref="A3:B4"/>
    <mergeCell ref="C3:F4"/>
    <mergeCell ref="A6:A11"/>
    <mergeCell ref="B11:C11"/>
    <mergeCell ref="D11:F11"/>
    <mergeCell ref="E44:F44"/>
    <mergeCell ref="E32:F32"/>
    <mergeCell ref="E33:F33"/>
    <mergeCell ref="E34:F34"/>
    <mergeCell ref="E35:F35"/>
    <mergeCell ref="E43:F43"/>
    <mergeCell ref="B12:D12"/>
    <mergeCell ref="D8:F8"/>
    <mergeCell ref="B9:C9"/>
    <mergeCell ref="D9:F9"/>
    <mergeCell ref="B7:C7"/>
    <mergeCell ref="D7:F7"/>
    <mergeCell ref="B8:C8"/>
    <mergeCell ref="B10:C10"/>
    <mergeCell ref="D10:F10"/>
    <mergeCell ref="B32:B35"/>
    <mergeCell ref="B36:B39"/>
    <mergeCell ref="E38:F38"/>
    <mergeCell ref="E21:F21"/>
    <mergeCell ref="A12:A16"/>
    <mergeCell ref="E12:F12"/>
    <mergeCell ref="B13:D13"/>
    <mergeCell ref="B16:D16"/>
    <mergeCell ref="E16:F16"/>
    <mergeCell ref="E29:F29"/>
    <mergeCell ref="E20:F20"/>
    <mergeCell ref="E22:F22"/>
    <mergeCell ref="E23:F23"/>
    <mergeCell ref="E24:F24"/>
    <mergeCell ref="E17:F17"/>
    <mergeCell ref="E18:F18"/>
    <mergeCell ref="B19:B20"/>
    <mergeCell ref="E26:F26"/>
    <mergeCell ref="E25:F25"/>
    <mergeCell ref="E28:F28"/>
    <mergeCell ref="E30:F30"/>
    <mergeCell ref="E27:F27"/>
    <mergeCell ref="E19:F19"/>
    <mergeCell ref="B21:B30"/>
    <mergeCell ref="A40:A43"/>
    <mergeCell ref="E13:F13"/>
    <mergeCell ref="B14:D14"/>
    <mergeCell ref="E14:F14"/>
    <mergeCell ref="B15:D15"/>
    <mergeCell ref="E15:F15"/>
    <mergeCell ref="E39:F39"/>
    <mergeCell ref="E41:F41"/>
    <mergeCell ref="E42:F42"/>
    <mergeCell ref="B40:B43"/>
    <mergeCell ref="E40:F40"/>
    <mergeCell ref="E31:F31"/>
    <mergeCell ref="E36:F36"/>
    <mergeCell ref="E37:F37"/>
    <mergeCell ref="A36:A39"/>
    <mergeCell ref="A19:A30"/>
  </mergeCells>
  <phoneticPr fontId="1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I21"/>
  <sheetViews>
    <sheetView workbookViewId="0">
      <selection activeCell="E12" sqref="E12"/>
    </sheetView>
  </sheetViews>
  <sheetFormatPr defaultColWidth="8.25" defaultRowHeight="14.25"/>
  <cols>
    <col min="1" max="1" width="4.125" style="1" customWidth="1"/>
    <col min="2" max="2" width="4.375" style="1" customWidth="1"/>
    <col min="3" max="3" width="10.25" style="1" customWidth="1"/>
    <col min="4" max="4" width="24.5" style="1" customWidth="1"/>
    <col min="5" max="5" width="8.125" style="1" customWidth="1"/>
    <col min="6" max="6" width="9.875" style="1" customWidth="1"/>
    <col min="7" max="7" width="14.75" style="1" customWidth="1"/>
    <col min="8" max="8" width="6" style="1" customWidth="1"/>
    <col min="9" max="9" width="12.875" style="1" customWidth="1"/>
    <col min="10" max="16384" width="8.25" style="1"/>
  </cols>
  <sheetData>
    <row r="1" spans="1:9" ht="39" customHeight="1">
      <c r="A1" s="312" t="s">
        <v>350</v>
      </c>
      <c r="B1" s="312"/>
      <c r="C1" s="312"/>
      <c r="D1" s="312"/>
      <c r="E1" s="312"/>
      <c r="F1" s="312"/>
      <c r="G1" s="312"/>
      <c r="H1" s="312"/>
      <c r="I1" s="312"/>
    </row>
    <row r="2" spans="1:9" ht="18" customHeight="1">
      <c r="A2" s="313" t="s">
        <v>351</v>
      </c>
      <c r="B2" s="313"/>
      <c r="C2" s="313"/>
      <c r="D2" s="313"/>
      <c r="E2" s="313"/>
      <c r="F2" s="313"/>
      <c r="G2" s="313"/>
      <c r="H2" s="313"/>
      <c r="I2" s="313"/>
    </row>
    <row r="3" spans="1:9" ht="22.15" customHeight="1">
      <c r="A3" s="314" t="s">
        <v>189</v>
      </c>
      <c r="B3" s="315"/>
      <c r="C3" s="315"/>
      <c r="D3" s="305" t="s">
        <v>366</v>
      </c>
      <c r="E3" s="305"/>
      <c r="F3" s="305"/>
      <c r="G3" s="305"/>
      <c r="H3" s="305"/>
      <c r="I3" s="305"/>
    </row>
    <row r="4" spans="1:9" ht="22.15" customHeight="1">
      <c r="A4" s="303" t="s">
        <v>190</v>
      </c>
      <c r="B4" s="316"/>
      <c r="C4" s="316"/>
      <c r="D4" s="302" t="s">
        <v>353</v>
      </c>
      <c r="E4" s="302"/>
      <c r="F4" s="303" t="s">
        <v>2</v>
      </c>
      <c r="G4" s="304"/>
      <c r="H4" s="305" t="s">
        <v>354</v>
      </c>
      <c r="I4" s="305"/>
    </row>
    <row r="5" spans="1:9" ht="22.15" customHeight="1">
      <c r="A5" s="324" t="s">
        <v>191</v>
      </c>
      <c r="B5" s="325"/>
      <c r="C5" s="326"/>
      <c r="D5" s="165" t="s">
        <v>192</v>
      </c>
      <c r="E5" s="165">
        <v>178.68</v>
      </c>
      <c r="F5" s="310" t="s">
        <v>193</v>
      </c>
      <c r="G5" s="311"/>
      <c r="H5" s="322">
        <v>178.68</v>
      </c>
      <c r="I5" s="323"/>
    </row>
    <row r="6" spans="1:9" ht="22.15" customHeight="1">
      <c r="A6" s="327"/>
      <c r="B6" s="328"/>
      <c r="C6" s="329"/>
      <c r="D6" s="165" t="s">
        <v>356</v>
      </c>
      <c r="E6" s="165">
        <v>178.68</v>
      </c>
      <c r="F6" s="310" t="s">
        <v>194</v>
      </c>
      <c r="G6" s="311"/>
      <c r="H6" s="322">
        <v>178.68</v>
      </c>
      <c r="I6" s="323"/>
    </row>
    <row r="7" spans="1:9" ht="22.15" customHeight="1">
      <c r="A7" s="330"/>
      <c r="B7" s="331"/>
      <c r="C7" s="332"/>
      <c r="D7" s="165" t="s">
        <v>358</v>
      </c>
      <c r="E7" s="165"/>
      <c r="F7" s="310" t="s">
        <v>367</v>
      </c>
      <c r="G7" s="311"/>
      <c r="H7" s="322"/>
      <c r="I7" s="323"/>
    </row>
    <row r="8" spans="1:9" ht="22.15" customHeight="1">
      <c r="A8" s="302" t="s">
        <v>195</v>
      </c>
      <c r="B8" s="302" t="s">
        <v>196</v>
      </c>
      <c r="C8" s="302"/>
      <c r="D8" s="302"/>
      <c r="E8" s="302"/>
      <c r="F8" s="303" t="s">
        <v>197</v>
      </c>
      <c r="G8" s="316"/>
      <c r="H8" s="316"/>
      <c r="I8" s="304"/>
    </row>
    <row r="9" spans="1:9" ht="128.25" customHeight="1">
      <c r="A9" s="305"/>
      <c r="B9" s="317" t="s">
        <v>368</v>
      </c>
      <c r="C9" s="317"/>
      <c r="D9" s="317"/>
      <c r="E9" s="317"/>
      <c r="F9" s="318" t="s">
        <v>368</v>
      </c>
      <c r="G9" s="319"/>
      <c r="H9" s="320"/>
      <c r="I9" s="321"/>
    </row>
    <row r="10" spans="1:9" ht="27" customHeight="1">
      <c r="A10" s="302" t="s">
        <v>198</v>
      </c>
      <c r="B10" s="169" t="s">
        <v>199</v>
      </c>
      <c r="C10" s="164" t="s">
        <v>135</v>
      </c>
      <c r="D10" s="164" t="s">
        <v>136</v>
      </c>
      <c r="E10" s="164" t="s">
        <v>137</v>
      </c>
      <c r="F10" s="164" t="s">
        <v>135</v>
      </c>
      <c r="G10" s="303" t="s">
        <v>136</v>
      </c>
      <c r="H10" s="304"/>
      <c r="I10" s="164" t="s">
        <v>137</v>
      </c>
    </row>
    <row r="11" spans="1:9" ht="38.1" customHeight="1">
      <c r="A11" s="302"/>
      <c r="B11" s="302" t="s">
        <v>200</v>
      </c>
      <c r="C11" s="167" t="s">
        <v>201</v>
      </c>
      <c r="D11" s="170" t="s">
        <v>369</v>
      </c>
      <c r="E11" s="163" t="s">
        <v>370</v>
      </c>
      <c r="F11" s="167" t="s">
        <v>201</v>
      </c>
      <c r="G11" s="306" t="s">
        <v>369</v>
      </c>
      <c r="H11" s="306"/>
      <c r="I11" s="163" t="s">
        <v>370</v>
      </c>
    </row>
    <row r="12" spans="1:9" ht="33" customHeight="1">
      <c r="A12" s="302"/>
      <c r="B12" s="305"/>
      <c r="C12" s="167" t="s">
        <v>202</v>
      </c>
      <c r="D12" s="170" t="s">
        <v>371</v>
      </c>
      <c r="E12" s="168">
        <v>1</v>
      </c>
      <c r="F12" s="167" t="s">
        <v>202</v>
      </c>
      <c r="G12" s="306" t="s">
        <v>371</v>
      </c>
      <c r="H12" s="306"/>
      <c r="I12" s="168">
        <v>1</v>
      </c>
    </row>
    <row r="13" spans="1:9" ht="22.15" customHeight="1">
      <c r="A13" s="302"/>
      <c r="B13" s="305"/>
      <c r="C13" s="167" t="s">
        <v>203</v>
      </c>
      <c r="D13" s="170" t="s">
        <v>372</v>
      </c>
      <c r="E13" s="168">
        <v>1</v>
      </c>
      <c r="F13" s="167" t="s">
        <v>203</v>
      </c>
      <c r="G13" s="306" t="s">
        <v>372</v>
      </c>
      <c r="H13" s="306"/>
      <c r="I13" s="168">
        <v>1</v>
      </c>
    </row>
    <row r="14" spans="1:9" ht="36.950000000000003" customHeight="1">
      <c r="A14" s="302"/>
      <c r="B14" s="305"/>
      <c r="C14" s="167" t="s">
        <v>204</v>
      </c>
      <c r="D14" s="170" t="s">
        <v>373</v>
      </c>
      <c r="E14" s="168">
        <v>1</v>
      </c>
      <c r="F14" s="167" t="s">
        <v>204</v>
      </c>
      <c r="G14" s="306" t="s">
        <v>373</v>
      </c>
      <c r="H14" s="306"/>
      <c r="I14" s="168">
        <v>1</v>
      </c>
    </row>
    <row r="15" spans="1:9" ht="22.15" customHeight="1">
      <c r="A15" s="302"/>
      <c r="B15" s="302" t="s">
        <v>205</v>
      </c>
      <c r="C15" s="167" t="s">
        <v>206</v>
      </c>
      <c r="D15" s="170" t="s">
        <v>374</v>
      </c>
      <c r="E15" s="163" t="s">
        <v>375</v>
      </c>
      <c r="F15" s="167" t="s">
        <v>206</v>
      </c>
      <c r="G15" s="306" t="s">
        <v>374</v>
      </c>
      <c r="H15" s="306"/>
      <c r="I15" s="163" t="s">
        <v>375</v>
      </c>
    </row>
    <row r="16" spans="1:9" ht="42.95" customHeight="1">
      <c r="A16" s="302"/>
      <c r="B16" s="305"/>
      <c r="C16" s="167" t="s">
        <v>207</v>
      </c>
      <c r="D16" s="170" t="s">
        <v>376</v>
      </c>
      <c r="E16" s="163" t="s">
        <v>377</v>
      </c>
      <c r="F16" s="167" t="s">
        <v>207</v>
      </c>
      <c r="G16" s="306" t="s">
        <v>376</v>
      </c>
      <c r="H16" s="306"/>
      <c r="I16" s="163" t="s">
        <v>377</v>
      </c>
    </row>
    <row r="17" spans="1:9" ht="22.15" customHeight="1">
      <c r="A17" s="302"/>
      <c r="B17" s="305"/>
      <c r="C17" s="167" t="s">
        <v>208</v>
      </c>
      <c r="D17" s="170" t="s">
        <v>378</v>
      </c>
      <c r="E17" s="163" t="s">
        <v>375</v>
      </c>
      <c r="F17" s="167" t="s">
        <v>208</v>
      </c>
      <c r="G17" s="306" t="s">
        <v>378</v>
      </c>
      <c r="H17" s="306"/>
      <c r="I17" s="163" t="s">
        <v>375</v>
      </c>
    </row>
    <row r="18" spans="1:9" ht="39" customHeight="1">
      <c r="A18" s="302"/>
      <c r="B18" s="305"/>
      <c r="C18" s="167" t="s">
        <v>209</v>
      </c>
      <c r="D18" s="170" t="s">
        <v>379</v>
      </c>
      <c r="E18" s="164" t="s">
        <v>380</v>
      </c>
      <c r="F18" s="167" t="s">
        <v>209</v>
      </c>
      <c r="G18" s="306" t="s">
        <v>379</v>
      </c>
      <c r="H18" s="306"/>
      <c r="I18" s="164" t="s">
        <v>380</v>
      </c>
    </row>
    <row r="19" spans="1:9" ht="22.15" customHeight="1">
      <c r="A19" s="302"/>
      <c r="B19" s="302" t="s">
        <v>210</v>
      </c>
      <c r="C19" s="307" t="s">
        <v>211</v>
      </c>
      <c r="D19" s="170" t="s">
        <v>381</v>
      </c>
      <c r="E19" s="163" t="s">
        <v>382</v>
      </c>
      <c r="F19" s="307" t="s">
        <v>211</v>
      </c>
      <c r="G19" s="306" t="s">
        <v>381</v>
      </c>
      <c r="H19" s="306"/>
      <c r="I19" s="163" t="s">
        <v>382</v>
      </c>
    </row>
    <row r="20" spans="1:9" ht="22.15" customHeight="1">
      <c r="A20" s="302"/>
      <c r="B20" s="302"/>
      <c r="C20" s="308"/>
      <c r="D20" s="170" t="s">
        <v>383</v>
      </c>
      <c r="E20" s="164" t="s">
        <v>384</v>
      </c>
      <c r="F20" s="308"/>
      <c r="G20" s="306" t="s">
        <v>383</v>
      </c>
      <c r="H20" s="306"/>
      <c r="I20" s="164" t="s">
        <v>384</v>
      </c>
    </row>
    <row r="21" spans="1:9" ht="22.15" customHeight="1">
      <c r="A21" s="302"/>
      <c r="B21" s="302"/>
      <c r="C21" s="309"/>
      <c r="D21" s="170" t="s">
        <v>385</v>
      </c>
      <c r="E21" s="164" t="s">
        <v>380</v>
      </c>
      <c r="F21" s="309"/>
      <c r="G21" s="306" t="s">
        <v>385</v>
      </c>
      <c r="H21" s="306"/>
      <c r="I21" s="164" t="s">
        <v>380</v>
      </c>
    </row>
  </sheetData>
  <mergeCells count="38">
    <mergeCell ref="D4:E4"/>
    <mergeCell ref="F4:G4"/>
    <mergeCell ref="H4:I4"/>
    <mergeCell ref="A5:C7"/>
    <mergeCell ref="F5:G5"/>
    <mergeCell ref="H5:I5"/>
    <mergeCell ref="G20:H20"/>
    <mergeCell ref="G21:H21"/>
    <mergeCell ref="F6:G6"/>
    <mergeCell ref="A1:I1"/>
    <mergeCell ref="A2:I2"/>
    <mergeCell ref="A3:C3"/>
    <mergeCell ref="D3:I3"/>
    <mergeCell ref="A8:A9"/>
    <mergeCell ref="B8:E8"/>
    <mergeCell ref="F8:I8"/>
    <mergeCell ref="B9:E9"/>
    <mergeCell ref="F9:I9"/>
    <mergeCell ref="H6:I6"/>
    <mergeCell ref="F7:G7"/>
    <mergeCell ref="H7:I7"/>
    <mergeCell ref="A4:C4"/>
    <mergeCell ref="A10:A21"/>
    <mergeCell ref="G10:H10"/>
    <mergeCell ref="B11:B14"/>
    <mergeCell ref="G11:H11"/>
    <mergeCell ref="G12:H12"/>
    <mergeCell ref="G13:H13"/>
    <mergeCell ref="G14:H14"/>
    <mergeCell ref="B15:B18"/>
    <mergeCell ref="B19:B21"/>
    <mergeCell ref="C19:C21"/>
    <mergeCell ref="F19:F21"/>
    <mergeCell ref="G19:H19"/>
    <mergeCell ref="G15:H15"/>
    <mergeCell ref="G16:H16"/>
    <mergeCell ref="G17:H17"/>
    <mergeCell ref="G18:H18"/>
  </mergeCells>
  <phoneticPr fontId="11"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dimension ref="A1:I22"/>
  <sheetViews>
    <sheetView workbookViewId="0">
      <selection activeCell="K11" sqref="K11"/>
    </sheetView>
  </sheetViews>
  <sheetFormatPr defaultColWidth="8.25" defaultRowHeight="14.25"/>
  <cols>
    <col min="1" max="2" width="5.625" style="1" customWidth="1"/>
    <col min="3" max="3" width="11.25" style="1" customWidth="1"/>
    <col min="4" max="4" width="17.625" style="1" customWidth="1"/>
    <col min="5" max="5" width="11.5" style="1" customWidth="1"/>
    <col min="6" max="6" width="11.25" style="1" customWidth="1"/>
    <col min="7" max="7" width="10.875" style="1" customWidth="1"/>
    <col min="8" max="8" width="4.875" style="1" customWidth="1"/>
    <col min="9" max="9" width="17.125" style="1" customWidth="1"/>
    <col min="10" max="16384" width="8.25" style="1"/>
  </cols>
  <sheetData>
    <row r="1" spans="1:9" ht="16.5" customHeight="1">
      <c r="A1" s="2"/>
      <c r="B1" s="3"/>
      <c r="C1" s="3"/>
      <c r="D1" s="3"/>
    </row>
    <row r="2" spans="1:9" ht="39" customHeight="1">
      <c r="A2" s="312" t="s">
        <v>350</v>
      </c>
      <c r="B2" s="312"/>
      <c r="C2" s="312"/>
      <c r="D2" s="312"/>
      <c r="E2" s="312"/>
      <c r="F2" s="312"/>
      <c r="G2" s="312"/>
      <c r="H2" s="312"/>
      <c r="I2" s="312"/>
    </row>
    <row r="3" spans="1:9" ht="18" customHeight="1">
      <c r="A3" s="313" t="s">
        <v>351</v>
      </c>
      <c r="B3" s="313"/>
      <c r="C3" s="313"/>
      <c r="D3" s="313"/>
      <c r="E3" s="313"/>
      <c r="F3" s="313"/>
      <c r="G3" s="313"/>
      <c r="H3" s="313"/>
      <c r="I3" s="313"/>
    </row>
    <row r="4" spans="1:9" ht="11.65" customHeight="1">
      <c r="A4" s="160"/>
      <c r="B4" s="161"/>
      <c r="C4" s="162"/>
      <c r="D4" s="162"/>
    </row>
    <row r="5" spans="1:9" ht="22.15" customHeight="1">
      <c r="A5" s="314" t="s">
        <v>189</v>
      </c>
      <c r="B5" s="315"/>
      <c r="C5" s="315"/>
      <c r="D5" s="305" t="s">
        <v>331</v>
      </c>
      <c r="E5" s="305"/>
      <c r="F5" s="305"/>
      <c r="G5" s="305"/>
      <c r="H5" s="305"/>
      <c r="I5" s="305"/>
    </row>
    <row r="6" spans="1:9" ht="22.15" customHeight="1">
      <c r="A6" s="303" t="s">
        <v>190</v>
      </c>
      <c r="B6" s="316"/>
      <c r="C6" s="316"/>
      <c r="D6" s="302" t="s">
        <v>353</v>
      </c>
      <c r="E6" s="302"/>
      <c r="F6" s="303" t="s">
        <v>2</v>
      </c>
      <c r="G6" s="304"/>
      <c r="H6" s="305" t="s">
        <v>354</v>
      </c>
      <c r="I6" s="305"/>
    </row>
    <row r="7" spans="1:9" ht="22.15" customHeight="1">
      <c r="A7" s="324" t="s">
        <v>191</v>
      </c>
      <c r="B7" s="325"/>
      <c r="C7" s="326"/>
      <c r="D7" s="165" t="s">
        <v>192</v>
      </c>
      <c r="E7" s="165">
        <v>3969.4</v>
      </c>
      <c r="F7" s="310" t="s">
        <v>193</v>
      </c>
      <c r="G7" s="311"/>
      <c r="H7" s="322">
        <v>3969.4</v>
      </c>
      <c r="I7" s="323"/>
    </row>
    <row r="8" spans="1:9" ht="22.15" customHeight="1">
      <c r="A8" s="327"/>
      <c r="B8" s="328"/>
      <c r="C8" s="329"/>
      <c r="D8" s="165" t="s">
        <v>355</v>
      </c>
      <c r="E8" s="165">
        <v>3969.4</v>
      </c>
      <c r="F8" s="310" t="s">
        <v>386</v>
      </c>
      <c r="G8" s="311"/>
      <c r="H8" s="322">
        <v>3969.4</v>
      </c>
      <c r="I8" s="323"/>
    </row>
    <row r="9" spans="1:9" ht="22.15" customHeight="1">
      <c r="A9" s="330"/>
      <c r="B9" s="331"/>
      <c r="C9" s="332"/>
      <c r="D9" s="165" t="s">
        <v>357</v>
      </c>
      <c r="E9" s="165"/>
      <c r="F9" s="310" t="s">
        <v>387</v>
      </c>
      <c r="G9" s="311"/>
      <c r="H9" s="322"/>
      <c r="I9" s="323"/>
    </row>
    <row r="10" spans="1:9" ht="30" customHeight="1">
      <c r="A10" s="302" t="s">
        <v>195</v>
      </c>
      <c r="B10" s="302" t="s">
        <v>196</v>
      </c>
      <c r="C10" s="302"/>
      <c r="D10" s="302"/>
      <c r="E10" s="302"/>
      <c r="F10" s="303" t="s">
        <v>197</v>
      </c>
      <c r="G10" s="316"/>
      <c r="H10" s="316"/>
      <c r="I10" s="304"/>
    </row>
    <row r="11" spans="1:9" ht="111.95" customHeight="1">
      <c r="A11" s="305"/>
      <c r="B11" s="317" t="s">
        <v>388</v>
      </c>
      <c r="C11" s="317"/>
      <c r="D11" s="317"/>
      <c r="E11" s="317"/>
      <c r="F11" s="318" t="s">
        <v>388</v>
      </c>
      <c r="G11" s="319"/>
      <c r="H11" s="320"/>
      <c r="I11" s="321"/>
    </row>
    <row r="12" spans="1:9" ht="27" customHeight="1">
      <c r="A12" s="302" t="s">
        <v>198</v>
      </c>
      <c r="B12" s="169" t="s">
        <v>199</v>
      </c>
      <c r="C12" s="164" t="s">
        <v>135</v>
      </c>
      <c r="D12" s="164" t="s">
        <v>136</v>
      </c>
      <c r="E12" s="164" t="s">
        <v>137</v>
      </c>
      <c r="F12" s="164" t="s">
        <v>135</v>
      </c>
      <c r="G12" s="303" t="s">
        <v>136</v>
      </c>
      <c r="H12" s="304"/>
      <c r="I12" s="164" t="s">
        <v>137</v>
      </c>
    </row>
    <row r="13" spans="1:9" ht="36.950000000000003" customHeight="1">
      <c r="A13" s="302"/>
      <c r="B13" s="302" t="s">
        <v>200</v>
      </c>
      <c r="C13" s="302" t="s">
        <v>201</v>
      </c>
      <c r="D13" s="165" t="s">
        <v>389</v>
      </c>
      <c r="E13" s="171" t="s">
        <v>390</v>
      </c>
      <c r="F13" s="302" t="s">
        <v>201</v>
      </c>
      <c r="G13" s="333" t="s">
        <v>389</v>
      </c>
      <c r="H13" s="333"/>
      <c r="I13" s="171" t="s">
        <v>390</v>
      </c>
    </row>
    <row r="14" spans="1:9" ht="36.950000000000003" customHeight="1">
      <c r="A14" s="302"/>
      <c r="B14" s="305"/>
      <c r="C14" s="302"/>
      <c r="D14" s="165" t="s">
        <v>391</v>
      </c>
      <c r="E14" s="171" t="s">
        <v>392</v>
      </c>
      <c r="F14" s="302"/>
      <c r="G14" s="333" t="s">
        <v>391</v>
      </c>
      <c r="H14" s="333"/>
      <c r="I14" s="171" t="s">
        <v>392</v>
      </c>
    </row>
    <row r="15" spans="1:9" ht="36.950000000000003" customHeight="1">
      <c r="A15" s="302"/>
      <c r="B15" s="305"/>
      <c r="C15" s="302"/>
      <c r="D15" s="165" t="s">
        <v>393</v>
      </c>
      <c r="E15" s="171" t="s">
        <v>390</v>
      </c>
      <c r="F15" s="302"/>
      <c r="G15" s="333" t="s">
        <v>393</v>
      </c>
      <c r="H15" s="333"/>
      <c r="I15" s="171" t="s">
        <v>390</v>
      </c>
    </row>
    <row r="16" spans="1:9" ht="36.950000000000003" customHeight="1">
      <c r="A16" s="302"/>
      <c r="B16" s="305"/>
      <c r="C16" s="302" t="s">
        <v>202</v>
      </c>
      <c r="D16" s="165" t="s">
        <v>394</v>
      </c>
      <c r="E16" s="171" t="s">
        <v>392</v>
      </c>
      <c r="F16" s="302" t="s">
        <v>202</v>
      </c>
      <c r="G16" s="333" t="s">
        <v>394</v>
      </c>
      <c r="H16" s="333"/>
      <c r="I16" s="171" t="s">
        <v>392</v>
      </c>
    </row>
    <row r="17" spans="1:9" ht="36.950000000000003" customHeight="1">
      <c r="A17" s="302"/>
      <c r="B17" s="305"/>
      <c r="C17" s="302"/>
      <c r="D17" s="165" t="s">
        <v>395</v>
      </c>
      <c r="E17" s="171" t="s">
        <v>390</v>
      </c>
      <c r="F17" s="302"/>
      <c r="G17" s="333" t="s">
        <v>395</v>
      </c>
      <c r="H17" s="333"/>
      <c r="I17" s="171" t="s">
        <v>390</v>
      </c>
    </row>
    <row r="18" spans="1:9" ht="36.950000000000003" customHeight="1">
      <c r="A18" s="302"/>
      <c r="B18" s="305"/>
      <c r="C18" s="302"/>
      <c r="D18" s="165" t="s">
        <v>396</v>
      </c>
      <c r="E18" s="163" t="s">
        <v>397</v>
      </c>
      <c r="F18" s="302"/>
      <c r="G18" s="333" t="s">
        <v>396</v>
      </c>
      <c r="H18" s="333"/>
      <c r="I18" s="163" t="s">
        <v>397</v>
      </c>
    </row>
    <row r="19" spans="1:9" ht="36.950000000000003" customHeight="1">
      <c r="A19" s="302"/>
      <c r="B19" s="305"/>
      <c r="C19" s="164" t="s">
        <v>207</v>
      </c>
      <c r="D19" s="165" t="s">
        <v>398</v>
      </c>
      <c r="E19" s="163" t="s">
        <v>399</v>
      </c>
      <c r="F19" s="164" t="s">
        <v>207</v>
      </c>
      <c r="G19" s="333" t="s">
        <v>398</v>
      </c>
      <c r="H19" s="333"/>
      <c r="I19" s="163" t="s">
        <v>399</v>
      </c>
    </row>
    <row r="20" spans="1:9" ht="36.950000000000003" customHeight="1">
      <c r="A20" s="302"/>
      <c r="B20" s="305"/>
      <c r="C20" s="164" t="s">
        <v>209</v>
      </c>
      <c r="D20" s="165" t="s">
        <v>400</v>
      </c>
      <c r="E20" s="163" t="s">
        <v>401</v>
      </c>
      <c r="F20" s="164" t="s">
        <v>209</v>
      </c>
      <c r="G20" s="333" t="s">
        <v>400</v>
      </c>
      <c r="H20" s="333"/>
      <c r="I20" s="163" t="s">
        <v>401</v>
      </c>
    </row>
    <row r="21" spans="1:9" ht="36.950000000000003" customHeight="1">
      <c r="A21" s="302"/>
      <c r="B21" s="302" t="s">
        <v>210</v>
      </c>
      <c r="C21" s="302" t="s">
        <v>211</v>
      </c>
      <c r="D21" s="165" t="s">
        <v>402</v>
      </c>
      <c r="E21" s="168">
        <v>0.5</v>
      </c>
      <c r="F21" s="302" t="s">
        <v>211</v>
      </c>
      <c r="G21" s="333" t="s">
        <v>402</v>
      </c>
      <c r="H21" s="333"/>
      <c r="I21" s="168">
        <v>0.5</v>
      </c>
    </row>
    <row r="22" spans="1:9" ht="36.950000000000003" customHeight="1">
      <c r="A22" s="302"/>
      <c r="B22" s="302"/>
      <c r="C22" s="302"/>
      <c r="D22" s="165" t="s">
        <v>403</v>
      </c>
      <c r="E22" s="172">
        <v>0.8</v>
      </c>
      <c r="F22" s="302"/>
      <c r="G22" s="333" t="s">
        <v>403</v>
      </c>
      <c r="H22" s="333"/>
      <c r="I22" s="172">
        <v>0.8</v>
      </c>
    </row>
  </sheetData>
  <mergeCells count="41">
    <mergeCell ref="G15:H15"/>
    <mergeCell ref="A2:I2"/>
    <mergeCell ref="A3:I3"/>
    <mergeCell ref="A5:C5"/>
    <mergeCell ref="D5:I5"/>
    <mergeCell ref="A6:C6"/>
    <mergeCell ref="D6:E6"/>
    <mergeCell ref="F6:G6"/>
    <mergeCell ref="H6:I6"/>
    <mergeCell ref="C21:C22"/>
    <mergeCell ref="G21:H21"/>
    <mergeCell ref="G22:H22"/>
    <mergeCell ref="G18:H18"/>
    <mergeCell ref="A7:C9"/>
    <mergeCell ref="F7:G7"/>
    <mergeCell ref="H7:I7"/>
    <mergeCell ref="F8:G8"/>
    <mergeCell ref="H8:I8"/>
    <mergeCell ref="F9:G9"/>
    <mergeCell ref="H9:I9"/>
    <mergeCell ref="A10:A11"/>
    <mergeCell ref="B10:E10"/>
    <mergeCell ref="F10:I10"/>
    <mergeCell ref="B11:E11"/>
    <mergeCell ref="F11:I11"/>
    <mergeCell ref="F21:F22"/>
    <mergeCell ref="C16:C18"/>
    <mergeCell ref="A12:A22"/>
    <mergeCell ref="G12:H12"/>
    <mergeCell ref="B13:B18"/>
    <mergeCell ref="C13:C15"/>
    <mergeCell ref="F13:F15"/>
    <mergeCell ref="G13:H13"/>
    <mergeCell ref="G14:H14"/>
    <mergeCell ref="G16:H16"/>
    <mergeCell ref="F16:F18"/>
    <mergeCell ref="G17:H17"/>
    <mergeCell ref="B19:B20"/>
    <mergeCell ref="G19:H19"/>
    <mergeCell ref="G20:H20"/>
    <mergeCell ref="B21:B22"/>
  </mergeCells>
  <phoneticPr fontId="11"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dimension ref="A1:I15"/>
  <sheetViews>
    <sheetView workbookViewId="0">
      <selection activeCell="K12" sqref="K12"/>
    </sheetView>
  </sheetViews>
  <sheetFormatPr defaultColWidth="8.25" defaultRowHeight="14.25"/>
  <cols>
    <col min="1" max="1" width="4.25" style="1" customWidth="1"/>
    <col min="2" max="2" width="4.625" style="1" customWidth="1"/>
    <col min="3" max="3" width="7.375" style="1" customWidth="1"/>
    <col min="4" max="4" width="17.5" style="1" customWidth="1"/>
    <col min="5" max="5" width="11.375" style="1" customWidth="1"/>
    <col min="6" max="6" width="7.75" style="1" customWidth="1"/>
    <col min="7" max="7" width="10.75" style="1" customWidth="1"/>
    <col min="8" max="8" width="3.875" style="1" customWidth="1"/>
    <col min="9" max="9" width="12.875" style="1" customWidth="1"/>
    <col min="10" max="16384" width="8.25" style="1"/>
  </cols>
  <sheetData>
    <row r="1" spans="1:9" ht="39" customHeight="1">
      <c r="A1" s="312" t="s">
        <v>350</v>
      </c>
      <c r="B1" s="312"/>
      <c r="C1" s="312"/>
      <c r="D1" s="312"/>
      <c r="E1" s="312"/>
      <c r="F1" s="312"/>
      <c r="G1" s="312"/>
      <c r="H1" s="312"/>
      <c r="I1" s="312"/>
    </row>
    <row r="2" spans="1:9" ht="18" customHeight="1">
      <c r="A2" s="313" t="s">
        <v>351</v>
      </c>
      <c r="B2" s="313"/>
      <c r="C2" s="313"/>
      <c r="D2" s="313"/>
      <c r="E2" s="313"/>
      <c r="F2" s="313"/>
      <c r="G2" s="313"/>
      <c r="H2" s="313"/>
      <c r="I2" s="313"/>
    </row>
    <row r="3" spans="1:9" ht="11.65" customHeight="1">
      <c r="A3" s="160"/>
      <c r="B3" s="161"/>
      <c r="C3" s="162"/>
      <c r="D3" s="162"/>
    </row>
    <row r="4" spans="1:9" ht="22.15" customHeight="1">
      <c r="A4" s="314" t="s">
        <v>189</v>
      </c>
      <c r="B4" s="315"/>
      <c r="C4" s="315"/>
      <c r="D4" s="305" t="s">
        <v>352</v>
      </c>
      <c r="E4" s="305"/>
      <c r="F4" s="305"/>
      <c r="G4" s="305"/>
      <c r="H4" s="305"/>
      <c r="I4" s="305"/>
    </row>
    <row r="5" spans="1:9" ht="30" customHeight="1">
      <c r="A5" s="303" t="s">
        <v>190</v>
      </c>
      <c r="B5" s="316"/>
      <c r="C5" s="316"/>
      <c r="D5" s="302" t="s">
        <v>353</v>
      </c>
      <c r="E5" s="302"/>
      <c r="F5" s="303" t="s">
        <v>2</v>
      </c>
      <c r="G5" s="304"/>
      <c r="H5" s="305" t="s">
        <v>354</v>
      </c>
      <c r="I5" s="305"/>
    </row>
    <row r="6" spans="1:9" ht="22.15" customHeight="1">
      <c r="A6" s="324" t="s">
        <v>191</v>
      </c>
      <c r="B6" s="325"/>
      <c r="C6" s="326"/>
      <c r="D6" s="165" t="s">
        <v>192</v>
      </c>
      <c r="E6" s="164">
        <v>302</v>
      </c>
      <c r="F6" s="310" t="s">
        <v>193</v>
      </c>
      <c r="G6" s="311"/>
      <c r="H6" s="314">
        <v>302</v>
      </c>
      <c r="I6" s="334"/>
    </row>
    <row r="7" spans="1:9" ht="22.15" customHeight="1">
      <c r="A7" s="327"/>
      <c r="B7" s="328"/>
      <c r="C7" s="329"/>
      <c r="D7" s="165" t="s">
        <v>355</v>
      </c>
      <c r="E7" s="164">
        <v>302</v>
      </c>
      <c r="F7" s="310" t="s">
        <v>356</v>
      </c>
      <c r="G7" s="311"/>
      <c r="H7" s="314">
        <v>302</v>
      </c>
      <c r="I7" s="334"/>
    </row>
    <row r="8" spans="1:9" ht="22.15" customHeight="1">
      <c r="A8" s="330"/>
      <c r="B8" s="331"/>
      <c r="C8" s="332"/>
      <c r="D8" s="165" t="s">
        <v>357</v>
      </c>
      <c r="E8" s="165"/>
      <c r="F8" s="310" t="s">
        <v>358</v>
      </c>
      <c r="G8" s="311"/>
      <c r="H8" s="322"/>
      <c r="I8" s="323"/>
    </row>
    <row r="9" spans="1:9" ht="22.15" customHeight="1">
      <c r="A9" s="302" t="s">
        <v>195</v>
      </c>
      <c r="B9" s="302" t="s">
        <v>196</v>
      </c>
      <c r="C9" s="302"/>
      <c r="D9" s="302"/>
      <c r="E9" s="302"/>
      <c r="F9" s="303" t="s">
        <v>197</v>
      </c>
      <c r="G9" s="316"/>
      <c r="H9" s="316"/>
      <c r="I9" s="304"/>
    </row>
    <row r="10" spans="1:9" ht="128.25" customHeight="1">
      <c r="A10" s="305"/>
      <c r="B10" s="333" t="s">
        <v>359</v>
      </c>
      <c r="C10" s="333"/>
      <c r="D10" s="333"/>
      <c r="E10" s="333"/>
      <c r="F10" s="335" t="s">
        <v>359</v>
      </c>
      <c r="G10" s="336"/>
      <c r="H10" s="337"/>
      <c r="I10" s="338"/>
    </row>
    <row r="11" spans="1:9" ht="50.1" customHeight="1">
      <c r="A11" s="302" t="s">
        <v>198</v>
      </c>
      <c r="B11" s="166" t="s">
        <v>199</v>
      </c>
      <c r="C11" s="164" t="s">
        <v>135</v>
      </c>
      <c r="D11" s="164" t="s">
        <v>136</v>
      </c>
      <c r="E11" s="164" t="s">
        <v>137</v>
      </c>
      <c r="F11" s="164" t="s">
        <v>135</v>
      </c>
      <c r="G11" s="303" t="s">
        <v>136</v>
      </c>
      <c r="H11" s="304"/>
      <c r="I11" s="164" t="s">
        <v>137</v>
      </c>
    </row>
    <row r="12" spans="1:9" ht="66" customHeight="1">
      <c r="A12" s="302"/>
      <c r="B12" s="302" t="s">
        <v>200</v>
      </c>
      <c r="C12" s="307" t="s">
        <v>201</v>
      </c>
      <c r="D12" s="165" t="s">
        <v>360</v>
      </c>
      <c r="E12" s="168">
        <v>1</v>
      </c>
      <c r="F12" s="307" t="s">
        <v>201</v>
      </c>
      <c r="G12" s="333" t="s">
        <v>360</v>
      </c>
      <c r="H12" s="333"/>
      <c r="I12" s="168">
        <v>1</v>
      </c>
    </row>
    <row r="13" spans="1:9" ht="66" customHeight="1">
      <c r="A13" s="302"/>
      <c r="B13" s="305"/>
      <c r="C13" s="308"/>
      <c r="D13" s="165" t="s">
        <v>361</v>
      </c>
      <c r="E13" s="168">
        <v>1</v>
      </c>
      <c r="F13" s="308"/>
      <c r="G13" s="333" t="s">
        <v>361</v>
      </c>
      <c r="H13" s="333"/>
      <c r="I13" s="168">
        <v>1</v>
      </c>
    </row>
    <row r="14" spans="1:9" ht="66" customHeight="1">
      <c r="A14" s="302"/>
      <c r="B14" s="302" t="s">
        <v>205</v>
      </c>
      <c r="C14" s="167" t="s">
        <v>206</v>
      </c>
      <c r="D14" s="165" t="s">
        <v>362</v>
      </c>
      <c r="E14" s="163" t="s">
        <v>363</v>
      </c>
      <c r="F14" s="167" t="s">
        <v>206</v>
      </c>
      <c r="G14" s="333" t="s">
        <v>362</v>
      </c>
      <c r="H14" s="333"/>
      <c r="I14" s="163" t="s">
        <v>363</v>
      </c>
    </row>
    <row r="15" spans="1:9" ht="66" customHeight="1">
      <c r="A15" s="302"/>
      <c r="B15" s="305"/>
      <c r="C15" s="164" t="s">
        <v>209</v>
      </c>
      <c r="D15" s="165" t="s">
        <v>364</v>
      </c>
      <c r="E15" s="163" t="s">
        <v>365</v>
      </c>
      <c r="F15" s="164" t="s">
        <v>209</v>
      </c>
      <c r="G15" s="333" t="s">
        <v>364</v>
      </c>
      <c r="H15" s="333"/>
      <c r="I15" s="163" t="s">
        <v>365</v>
      </c>
    </row>
  </sheetData>
  <mergeCells count="30">
    <mergeCell ref="A11:A15"/>
    <mergeCell ref="G11:H11"/>
    <mergeCell ref="B12:B13"/>
    <mergeCell ref="C12:C13"/>
    <mergeCell ref="B10:E10"/>
    <mergeCell ref="F10:I10"/>
    <mergeCell ref="F12:F13"/>
    <mergeCell ref="B14:B15"/>
    <mergeCell ref="G13:H13"/>
    <mergeCell ref="G14:H14"/>
    <mergeCell ref="G15:H15"/>
    <mergeCell ref="G12:H12"/>
    <mergeCell ref="F8:G8"/>
    <mergeCell ref="H8:I8"/>
    <mergeCell ref="A9:A10"/>
    <mergeCell ref="B9:E9"/>
    <mergeCell ref="F6:G6"/>
    <mergeCell ref="H6:I6"/>
    <mergeCell ref="A6:C8"/>
    <mergeCell ref="F9:I9"/>
    <mergeCell ref="F7:G7"/>
    <mergeCell ref="H7:I7"/>
    <mergeCell ref="A1:I1"/>
    <mergeCell ref="A4:C4"/>
    <mergeCell ref="D4:I4"/>
    <mergeCell ref="D5:E5"/>
    <mergeCell ref="F5:G5"/>
    <mergeCell ref="H5:I5"/>
    <mergeCell ref="A2:I2"/>
    <mergeCell ref="A5:C5"/>
  </mergeCells>
  <phoneticPr fontId="11" type="noConversion"/>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A1:N51"/>
  <sheetViews>
    <sheetView showGridLines="0" showZeros="0" workbookViewId="0">
      <pane xSplit="5" ySplit="7" topLeftCell="F8" activePane="bottomRight" state="frozen"/>
      <selection pane="topRight" activeCell="F1" sqref="F1"/>
      <selection pane="bottomLeft" activeCell="A8" sqref="A8"/>
      <selection pane="bottomRight" activeCell="K16" sqref="K16"/>
    </sheetView>
  </sheetViews>
  <sheetFormatPr defaultColWidth="6.875" defaultRowHeight="11.25"/>
  <cols>
    <col min="1" max="1" width="4.25" style="85" customWidth="1"/>
    <col min="2" max="2" width="3.75" style="85" customWidth="1"/>
    <col min="3" max="3" width="3.875" style="85" customWidth="1"/>
    <col min="4" max="4" width="7.75" style="85" customWidth="1"/>
    <col min="5" max="5" width="13.75" style="85" customWidth="1"/>
    <col min="6" max="6" width="10.75" style="85" customWidth="1"/>
    <col min="7" max="7" width="9.125" style="85" customWidth="1"/>
    <col min="8" max="8" width="12.875" style="85" customWidth="1"/>
    <col min="9" max="9" width="6.625" style="85" customWidth="1"/>
    <col min="10" max="10" width="7.25" style="85" customWidth="1"/>
    <col min="11" max="11" width="9.625" style="85" customWidth="1"/>
    <col min="12" max="12" width="8" style="85" customWidth="1"/>
    <col min="13" max="13" width="7.75" style="85" customWidth="1"/>
    <col min="14" max="14" width="11" style="85" customWidth="1"/>
    <col min="15" max="243" width="6.875" style="85" customWidth="1"/>
    <col min="244" max="16384" width="6.875" style="85"/>
  </cols>
  <sheetData>
    <row r="1" spans="1:14" ht="17.45" customHeight="1">
      <c r="N1" s="37" t="s">
        <v>36</v>
      </c>
    </row>
    <row r="2" spans="1:14" ht="42" customHeight="1">
      <c r="A2" s="207" t="s">
        <v>37</v>
      </c>
      <c r="B2" s="207"/>
      <c r="C2" s="207"/>
      <c r="D2" s="207"/>
      <c r="E2" s="207"/>
      <c r="F2" s="207"/>
      <c r="G2" s="207"/>
      <c r="H2" s="207"/>
      <c r="I2" s="207"/>
      <c r="J2" s="207"/>
      <c r="K2" s="207"/>
      <c r="L2" s="207"/>
      <c r="M2" s="207"/>
      <c r="N2" s="207"/>
    </row>
    <row r="3" spans="1:14" ht="15" customHeight="1">
      <c r="A3" s="208" t="s">
        <v>405</v>
      </c>
      <c r="B3" s="209"/>
      <c r="C3" s="209"/>
      <c r="D3" s="209"/>
      <c r="E3" s="209"/>
      <c r="F3" s="86"/>
      <c r="G3" s="86"/>
      <c r="H3" s="86"/>
      <c r="I3" s="86"/>
      <c r="J3" s="86"/>
      <c r="K3" s="86"/>
      <c r="L3" s="86"/>
      <c r="M3" s="86" t="s">
        <v>3</v>
      </c>
      <c r="N3" s="86"/>
    </row>
    <row r="4" spans="1:14" ht="20.100000000000001" customHeight="1">
      <c r="A4" s="210" t="s">
        <v>38</v>
      </c>
      <c r="B4" s="210"/>
      <c r="C4" s="210"/>
      <c r="D4" s="212" t="s">
        <v>39</v>
      </c>
      <c r="E4" s="215" t="s">
        <v>40</v>
      </c>
      <c r="F4" s="216" t="s">
        <v>41</v>
      </c>
      <c r="G4" s="188" t="s">
        <v>13</v>
      </c>
      <c r="H4" s="189"/>
      <c r="I4" s="184" t="s">
        <v>14</v>
      </c>
      <c r="J4" s="184" t="s">
        <v>15</v>
      </c>
      <c r="K4" s="184" t="s">
        <v>16</v>
      </c>
      <c r="L4" s="217" t="s">
        <v>17</v>
      </c>
      <c r="M4" s="184" t="s">
        <v>12</v>
      </c>
      <c r="N4" s="200" t="s">
        <v>11</v>
      </c>
    </row>
    <row r="5" spans="1:14" ht="14.45" customHeight="1">
      <c r="A5" s="211" t="s">
        <v>42</v>
      </c>
      <c r="B5" s="211" t="s">
        <v>43</v>
      </c>
      <c r="C5" s="211" t="s">
        <v>44</v>
      </c>
      <c r="D5" s="213"/>
      <c r="E5" s="215"/>
      <c r="F5" s="216"/>
      <c r="G5" s="192"/>
      <c r="H5" s="193"/>
      <c r="I5" s="185"/>
      <c r="J5" s="185"/>
      <c r="K5" s="185"/>
      <c r="L5" s="218"/>
      <c r="M5" s="185"/>
      <c r="N5" s="200"/>
    </row>
    <row r="6" spans="1:14" ht="23.45" customHeight="1">
      <c r="A6" s="211"/>
      <c r="B6" s="211"/>
      <c r="C6" s="211"/>
      <c r="D6" s="214"/>
      <c r="E6" s="215"/>
      <c r="F6" s="216"/>
      <c r="G6" s="89" t="s">
        <v>18</v>
      </c>
      <c r="H6" s="89" t="s">
        <v>19</v>
      </c>
      <c r="I6" s="186"/>
      <c r="J6" s="186"/>
      <c r="K6" s="186"/>
      <c r="L6" s="219"/>
      <c r="M6" s="186"/>
      <c r="N6" s="200"/>
    </row>
    <row r="7" spans="1:14" ht="20.100000000000001" customHeight="1">
      <c r="A7" s="87" t="s">
        <v>45</v>
      </c>
      <c r="B7" s="87" t="s">
        <v>45</v>
      </c>
      <c r="C7" s="87" t="s">
        <v>45</v>
      </c>
      <c r="D7" s="87"/>
      <c r="E7" s="87" t="s">
        <v>45</v>
      </c>
      <c r="F7" s="88">
        <v>1</v>
      </c>
      <c r="G7" s="88">
        <f>F7+1</f>
        <v>2</v>
      </c>
      <c r="H7" s="88">
        <f t="shared" ref="H7:N7" si="0">G7+1</f>
        <v>3</v>
      </c>
      <c r="I7" s="88">
        <f t="shared" si="0"/>
        <v>4</v>
      </c>
      <c r="J7" s="88">
        <f t="shared" si="0"/>
        <v>5</v>
      </c>
      <c r="K7" s="88">
        <f t="shared" si="0"/>
        <v>6</v>
      </c>
      <c r="L7" s="88">
        <f t="shared" si="0"/>
        <v>7</v>
      </c>
      <c r="M7" s="88">
        <f t="shared" si="0"/>
        <v>8</v>
      </c>
      <c r="N7" s="87">
        <f t="shared" si="0"/>
        <v>9</v>
      </c>
    </row>
    <row r="8" spans="1:14" ht="20.100000000000001" customHeight="1">
      <c r="A8" s="104"/>
      <c r="B8" s="104"/>
      <c r="C8" s="104"/>
      <c r="D8" s="105"/>
      <c r="E8" s="106" t="s">
        <v>41</v>
      </c>
      <c r="F8" s="90">
        <f>F9+F19+F24+F29+F31+F33+F35</f>
        <v>7190.3099999999995</v>
      </c>
      <c r="G8" s="90">
        <f>H8</f>
        <v>3406.23</v>
      </c>
      <c r="H8" s="90">
        <f t="shared" ref="H8:M8" si="1">H9+H19+H24+H29+H31+H33+H35</f>
        <v>3406.23</v>
      </c>
      <c r="I8" s="90">
        <f t="shared" si="1"/>
        <v>0</v>
      </c>
      <c r="J8" s="90">
        <f t="shared" si="1"/>
        <v>0</v>
      </c>
      <c r="K8" s="90">
        <f t="shared" si="1"/>
        <v>3775.08</v>
      </c>
      <c r="L8" s="90">
        <f t="shared" si="1"/>
        <v>9</v>
      </c>
      <c r="M8" s="90">
        <f t="shared" si="1"/>
        <v>0</v>
      </c>
      <c r="N8" s="90"/>
    </row>
    <row r="9" spans="1:14" ht="31.5" customHeight="1">
      <c r="A9" s="107"/>
      <c r="B9" s="107"/>
      <c r="C9" s="107"/>
      <c r="D9" s="105"/>
      <c r="E9" s="106" t="s">
        <v>212</v>
      </c>
      <c r="F9" s="105">
        <f>F10+F11+F12+F13+F14+F15+F16+F17+F18</f>
        <v>5665.91</v>
      </c>
      <c r="G9" s="90">
        <f>H9</f>
        <v>1881.8300000000002</v>
      </c>
      <c r="H9" s="105">
        <f t="shared" ref="H9:M9" si="2">H10+H11+H12+H13+H14+H15+H16+H17+H18</f>
        <v>1881.8300000000002</v>
      </c>
      <c r="I9" s="105">
        <f t="shared" si="2"/>
        <v>0</v>
      </c>
      <c r="J9" s="105">
        <f t="shared" si="2"/>
        <v>0</v>
      </c>
      <c r="K9" s="105">
        <f t="shared" si="2"/>
        <v>3775.08</v>
      </c>
      <c r="L9" s="105">
        <f t="shared" si="2"/>
        <v>9</v>
      </c>
      <c r="M9" s="105">
        <f t="shared" si="2"/>
        <v>0</v>
      </c>
      <c r="N9" s="90"/>
    </row>
    <row r="10" spans="1:14" ht="31.5" customHeight="1">
      <c r="A10" s="107" t="s">
        <v>213</v>
      </c>
      <c r="B10" s="107" t="s">
        <v>214</v>
      </c>
      <c r="C10" s="107" t="s">
        <v>214</v>
      </c>
      <c r="D10" s="112">
        <v>404001</v>
      </c>
      <c r="E10" s="108" t="s">
        <v>215</v>
      </c>
      <c r="F10" s="105">
        <v>39.81</v>
      </c>
      <c r="G10" s="90">
        <f t="shared" ref="G10:G36" si="3">H10</f>
        <v>39.81</v>
      </c>
      <c r="H10" s="105">
        <v>39.81</v>
      </c>
      <c r="I10" s="105"/>
      <c r="J10" s="105"/>
      <c r="K10" s="105"/>
      <c r="L10" s="105"/>
      <c r="M10" s="105"/>
      <c r="N10" s="90"/>
    </row>
    <row r="11" spans="1:14" ht="31.5" customHeight="1">
      <c r="A11" s="107" t="s">
        <v>216</v>
      </c>
      <c r="B11" s="107" t="s">
        <v>217</v>
      </c>
      <c r="C11" s="107" t="s">
        <v>217</v>
      </c>
      <c r="D11" s="112">
        <v>404001</v>
      </c>
      <c r="E11" s="108" t="s">
        <v>218</v>
      </c>
      <c r="F11" s="105">
        <v>273.88</v>
      </c>
      <c r="G11" s="90">
        <f t="shared" si="3"/>
        <v>273.88</v>
      </c>
      <c r="H11" s="105">
        <v>273.88</v>
      </c>
      <c r="I11" s="105"/>
      <c r="J11" s="105"/>
      <c r="K11" s="105"/>
      <c r="L11" s="105"/>
      <c r="M11" s="105"/>
      <c r="N11" s="90"/>
    </row>
    <row r="12" spans="1:14" ht="31.5" customHeight="1">
      <c r="A12" s="107" t="s">
        <v>216</v>
      </c>
      <c r="B12" s="107" t="s">
        <v>217</v>
      </c>
      <c r="C12" s="107" t="s">
        <v>219</v>
      </c>
      <c r="D12" s="112">
        <v>404001</v>
      </c>
      <c r="E12" s="108" t="s">
        <v>220</v>
      </c>
      <c r="F12" s="105">
        <v>301.33999999999997</v>
      </c>
      <c r="G12" s="90">
        <f t="shared" si="3"/>
        <v>292.33999999999997</v>
      </c>
      <c r="H12" s="105">
        <v>292.33999999999997</v>
      </c>
      <c r="I12" s="105"/>
      <c r="J12" s="105"/>
      <c r="K12" s="105"/>
      <c r="L12" s="105">
        <v>9</v>
      </c>
      <c r="M12" s="105"/>
      <c r="N12" s="90"/>
    </row>
    <row r="13" spans="1:14" ht="31.5" customHeight="1">
      <c r="A13" s="107" t="s">
        <v>216</v>
      </c>
      <c r="B13" s="107" t="s">
        <v>221</v>
      </c>
      <c r="C13" s="107" t="s">
        <v>222</v>
      </c>
      <c r="D13" s="112">
        <v>404001</v>
      </c>
      <c r="E13" s="108" t="s">
        <v>223</v>
      </c>
      <c r="F13" s="105">
        <v>679</v>
      </c>
      <c r="G13" s="90">
        <f t="shared" si="3"/>
        <v>679</v>
      </c>
      <c r="H13" s="105">
        <v>679</v>
      </c>
      <c r="I13" s="105"/>
      <c r="J13" s="105"/>
      <c r="K13" s="105"/>
      <c r="L13" s="105"/>
      <c r="M13" s="105"/>
      <c r="N13" s="90"/>
    </row>
    <row r="14" spans="1:14" ht="31.5" customHeight="1">
      <c r="A14" s="107" t="s">
        <v>216</v>
      </c>
      <c r="B14" s="107" t="s">
        <v>221</v>
      </c>
      <c r="C14" s="107" t="s">
        <v>219</v>
      </c>
      <c r="D14" s="112">
        <v>404001</v>
      </c>
      <c r="E14" s="108" t="s">
        <v>224</v>
      </c>
      <c r="F14" s="105">
        <v>319.19</v>
      </c>
      <c r="G14" s="90">
        <f t="shared" si="3"/>
        <v>265.51</v>
      </c>
      <c r="H14" s="105">
        <v>265.51</v>
      </c>
      <c r="I14" s="105"/>
      <c r="J14" s="105"/>
      <c r="K14" s="105">
        <v>53.68</v>
      </c>
      <c r="L14" s="105"/>
      <c r="M14" s="105"/>
      <c r="N14" s="90"/>
    </row>
    <row r="15" spans="1:14" ht="31.5" customHeight="1">
      <c r="A15" s="107" t="s">
        <v>216</v>
      </c>
      <c r="B15" s="107" t="s">
        <v>225</v>
      </c>
      <c r="C15" s="107" t="s">
        <v>226</v>
      </c>
      <c r="D15" s="112">
        <v>404001</v>
      </c>
      <c r="E15" s="108" t="s">
        <v>227</v>
      </c>
      <c r="F15" s="105">
        <v>3969.4</v>
      </c>
      <c r="G15" s="90">
        <f t="shared" si="3"/>
        <v>248</v>
      </c>
      <c r="H15" s="105">
        <v>248</v>
      </c>
      <c r="I15" s="105"/>
      <c r="J15" s="105"/>
      <c r="K15" s="105">
        <v>3721.4</v>
      </c>
      <c r="L15" s="105"/>
      <c r="M15" s="105"/>
      <c r="N15" s="90"/>
    </row>
    <row r="16" spans="1:14" ht="31.5" customHeight="1">
      <c r="A16" s="107" t="s">
        <v>216</v>
      </c>
      <c r="B16" s="107" t="s">
        <v>225</v>
      </c>
      <c r="C16" s="107" t="s">
        <v>228</v>
      </c>
      <c r="D16" s="112">
        <v>404001</v>
      </c>
      <c r="E16" s="108" t="s">
        <v>229</v>
      </c>
      <c r="F16" s="105">
        <v>30</v>
      </c>
      <c r="G16" s="90">
        <f t="shared" si="3"/>
        <v>30</v>
      </c>
      <c r="H16" s="105">
        <v>30</v>
      </c>
      <c r="I16" s="105"/>
      <c r="J16" s="105"/>
      <c r="K16" s="105"/>
      <c r="L16" s="105"/>
      <c r="M16" s="105"/>
      <c r="N16" s="90"/>
    </row>
    <row r="17" spans="1:14" ht="31.5" customHeight="1">
      <c r="A17" s="107" t="s">
        <v>230</v>
      </c>
      <c r="B17" s="107" t="s">
        <v>222</v>
      </c>
      <c r="C17" s="107" t="s">
        <v>217</v>
      </c>
      <c r="D17" s="112">
        <v>404001</v>
      </c>
      <c r="E17" s="108" t="s">
        <v>231</v>
      </c>
      <c r="F17" s="105">
        <v>34.630000000000003</v>
      </c>
      <c r="G17" s="90">
        <f t="shared" si="3"/>
        <v>34.630000000000003</v>
      </c>
      <c r="H17" s="105">
        <v>34.630000000000003</v>
      </c>
      <c r="I17" s="105"/>
      <c r="J17" s="105"/>
      <c r="K17" s="105"/>
      <c r="L17" s="105"/>
      <c r="M17" s="105"/>
      <c r="N17" s="90"/>
    </row>
    <row r="18" spans="1:14" ht="31.5" customHeight="1">
      <c r="A18" s="107" t="s">
        <v>216</v>
      </c>
      <c r="B18" s="107" t="s">
        <v>232</v>
      </c>
      <c r="C18" s="107" t="s">
        <v>217</v>
      </c>
      <c r="D18" s="112">
        <v>404001</v>
      </c>
      <c r="E18" s="108" t="s">
        <v>233</v>
      </c>
      <c r="F18" s="105">
        <v>18.66</v>
      </c>
      <c r="G18" s="90">
        <f t="shared" si="3"/>
        <v>18.66</v>
      </c>
      <c r="H18" s="105">
        <v>18.66</v>
      </c>
      <c r="I18" s="105"/>
      <c r="J18" s="105"/>
      <c r="K18" s="105"/>
      <c r="L18" s="105"/>
      <c r="M18" s="105"/>
      <c r="N18" s="90"/>
    </row>
    <row r="19" spans="1:14" ht="31.5" customHeight="1">
      <c r="A19" s="107"/>
      <c r="B19" s="107"/>
      <c r="C19" s="107"/>
      <c r="D19" s="112"/>
      <c r="E19" s="116" t="s">
        <v>234</v>
      </c>
      <c r="F19" s="117">
        <f>F20+F21+F22+F23</f>
        <v>316.76000000000005</v>
      </c>
      <c r="G19" s="90">
        <f t="shared" si="3"/>
        <v>316.76000000000005</v>
      </c>
      <c r="H19" s="117">
        <f>H20+H21+H22+H23</f>
        <v>316.76000000000005</v>
      </c>
      <c r="I19" s="105"/>
      <c r="J19" s="105"/>
      <c r="K19" s="105"/>
      <c r="L19" s="105"/>
      <c r="M19" s="105"/>
      <c r="N19" s="90"/>
    </row>
    <row r="20" spans="1:14" ht="31.5" customHeight="1">
      <c r="A20" s="107" t="s">
        <v>216</v>
      </c>
      <c r="B20" s="107" t="s">
        <v>225</v>
      </c>
      <c r="C20" s="107" t="s">
        <v>222</v>
      </c>
      <c r="D20" s="112">
        <v>404002</v>
      </c>
      <c r="E20" s="108" t="s">
        <v>235</v>
      </c>
      <c r="F20" s="105">
        <v>253.86</v>
      </c>
      <c r="G20" s="90">
        <f t="shared" si="3"/>
        <v>253.86</v>
      </c>
      <c r="H20" s="105">
        <v>253.86</v>
      </c>
      <c r="I20" s="105"/>
      <c r="J20" s="105"/>
      <c r="K20" s="105"/>
      <c r="L20" s="105"/>
      <c r="M20" s="105"/>
      <c r="N20" s="90"/>
    </row>
    <row r="21" spans="1:14" ht="31.5" customHeight="1">
      <c r="A21" s="107" t="s">
        <v>230</v>
      </c>
      <c r="B21" s="107" t="s">
        <v>222</v>
      </c>
      <c r="C21" s="107" t="s">
        <v>217</v>
      </c>
      <c r="D21" s="112">
        <v>404002</v>
      </c>
      <c r="E21" s="108" t="s">
        <v>231</v>
      </c>
      <c r="F21" s="105">
        <v>21.26</v>
      </c>
      <c r="G21" s="90">
        <f t="shared" si="3"/>
        <v>21.26</v>
      </c>
      <c r="H21" s="105">
        <v>21.26</v>
      </c>
      <c r="I21" s="105"/>
      <c r="J21" s="105"/>
      <c r="K21" s="105"/>
      <c r="L21" s="105"/>
      <c r="M21" s="105"/>
      <c r="N21" s="90"/>
    </row>
    <row r="22" spans="1:14" ht="31.5" customHeight="1">
      <c r="A22" s="107" t="s">
        <v>213</v>
      </c>
      <c r="B22" s="107" t="s">
        <v>214</v>
      </c>
      <c r="C22" s="107" t="s">
        <v>214</v>
      </c>
      <c r="D22" s="112">
        <v>404002</v>
      </c>
      <c r="E22" s="108" t="s">
        <v>215</v>
      </c>
      <c r="F22" s="114">
        <v>28.35</v>
      </c>
      <c r="G22" s="90">
        <f t="shared" si="3"/>
        <v>28.35</v>
      </c>
      <c r="H22" s="114">
        <v>28.35</v>
      </c>
      <c r="I22" s="105"/>
      <c r="J22" s="105"/>
      <c r="K22" s="105"/>
      <c r="L22" s="105"/>
      <c r="M22" s="105"/>
      <c r="N22" s="90"/>
    </row>
    <row r="23" spans="1:14" ht="31.5" customHeight="1">
      <c r="A23" s="107" t="s">
        <v>216</v>
      </c>
      <c r="B23" s="107" t="s">
        <v>232</v>
      </c>
      <c r="C23" s="107" t="s">
        <v>222</v>
      </c>
      <c r="D23" s="112">
        <v>404002</v>
      </c>
      <c r="E23" s="104" t="s">
        <v>236</v>
      </c>
      <c r="F23" s="114">
        <v>13.29</v>
      </c>
      <c r="G23" s="90">
        <f t="shared" si="3"/>
        <v>13.29</v>
      </c>
      <c r="H23" s="114">
        <v>13.29</v>
      </c>
      <c r="I23" s="105"/>
      <c r="J23" s="105"/>
      <c r="K23" s="105"/>
      <c r="L23" s="105"/>
      <c r="M23" s="105"/>
      <c r="N23" s="90"/>
    </row>
    <row r="24" spans="1:14" ht="31.5" customHeight="1">
      <c r="A24" s="107"/>
      <c r="B24" s="107"/>
      <c r="C24" s="107"/>
      <c r="D24" s="112"/>
      <c r="E24" s="106" t="s">
        <v>237</v>
      </c>
      <c r="F24" s="117">
        <f>F25+F26+F27+F28</f>
        <v>1081.6399999999999</v>
      </c>
      <c r="G24" s="90">
        <f t="shared" si="3"/>
        <v>1081.6399999999999</v>
      </c>
      <c r="H24" s="117">
        <f>H25+H26+H27+H28</f>
        <v>1081.6399999999999</v>
      </c>
      <c r="I24" s="105"/>
      <c r="J24" s="105"/>
      <c r="K24" s="105"/>
      <c r="L24" s="105"/>
      <c r="M24" s="105"/>
      <c r="N24" s="90"/>
    </row>
    <row r="25" spans="1:14" ht="31.5" customHeight="1">
      <c r="A25" s="107" t="s">
        <v>216</v>
      </c>
      <c r="B25" s="107" t="s">
        <v>225</v>
      </c>
      <c r="C25" s="107" t="s">
        <v>217</v>
      </c>
      <c r="D25" s="112">
        <v>404003</v>
      </c>
      <c r="E25" s="108" t="s">
        <v>238</v>
      </c>
      <c r="F25" s="105">
        <v>961.06</v>
      </c>
      <c r="G25" s="90">
        <f t="shared" si="3"/>
        <v>961.06</v>
      </c>
      <c r="H25" s="105">
        <v>961.06</v>
      </c>
      <c r="I25" s="105"/>
      <c r="J25" s="105"/>
      <c r="K25" s="105"/>
      <c r="L25" s="105"/>
      <c r="M25" s="105"/>
      <c r="N25" s="90"/>
    </row>
    <row r="26" spans="1:14" ht="31.5" customHeight="1">
      <c r="A26" s="107" t="s">
        <v>230</v>
      </c>
      <c r="B26" s="107" t="s">
        <v>222</v>
      </c>
      <c r="C26" s="107" t="s">
        <v>217</v>
      </c>
      <c r="D26" s="112">
        <v>404003</v>
      </c>
      <c r="E26" s="108" t="s">
        <v>231</v>
      </c>
      <c r="F26" s="114">
        <v>40.76</v>
      </c>
      <c r="G26" s="90">
        <f t="shared" si="3"/>
        <v>40.76</v>
      </c>
      <c r="H26" s="114">
        <v>40.76</v>
      </c>
      <c r="I26" s="105"/>
      <c r="J26" s="105"/>
      <c r="K26" s="105"/>
      <c r="L26" s="105"/>
      <c r="M26" s="105"/>
      <c r="N26" s="90"/>
    </row>
    <row r="27" spans="1:14" ht="31.5" customHeight="1">
      <c r="A27" s="107" t="s">
        <v>213</v>
      </c>
      <c r="B27" s="107" t="s">
        <v>214</v>
      </c>
      <c r="C27" s="107" t="s">
        <v>214</v>
      </c>
      <c r="D27" s="112">
        <v>404003</v>
      </c>
      <c r="E27" s="108" t="s">
        <v>215</v>
      </c>
      <c r="F27" s="114">
        <v>54.35</v>
      </c>
      <c r="G27" s="90">
        <f t="shared" si="3"/>
        <v>54.35</v>
      </c>
      <c r="H27" s="114">
        <v>54.35</v>
      </c>
      <c r="I27" s="105"/>
      <c r="J27" s="105"/>
      <c r="K27" s="105"/>
      <c r="L27" s="105"/>
      <c r="M27" s="105"/>
      <c r="N27" s="90"/>
    </row>
    <row r="28" spans="1:14" ht="31.5" customHeight="1">
      <c r="A28" s="107" t="s">
        <v>216</v>
      </c>
      <c r="B28" s="107" t="s">
        <v>232</v>
      </c>
      <c r="C28" s="107" t="s">
        <v>222</v>
      </c>
      <c r="D28" s="112">
        <v>404003</v>
      </c>
      <c r="E28" s="108" t="s">
        <v>239</v>
      </c>
      <c r="F28" s="115">
        <v>25.47</v>
      </c>
      <c r="G28" s="90">
        <f t="shared" si="3"/>
        <v>25.47</v>
      </c>
      <c r="H28" s="115">
        <v>25.47</v>
      </c>
      <c r="I28" s="105"/>
      <c r="J28" s="105"/>
      <c r="K28" s="105"/>
      <c r="L28" s="105"/>
      <c r="M28" s="105"/>
      <c r="N28" s="90"/>
    </row>
    <row r="29" spans="1:14" ht="31.5" customHeight="1">
      <c r="A29" s="109"/>
      <c r="B29" s="109"/>
      <c r="C29" s="109"/>
      <c r="D29" s="112"/>
      <c r="E29" s="106" t="s">
        <v>240</v>
      </c>
      <c r="F29" s="114">
        <f>F30</f>
        <v>35</v>
      </c>
      <c r="G29" s="90">
        <f t="shared" si="3"/>
        <v>35</v>
      </c>
      <c r="H29" s="114">
        <f>H30</f>
        <v>35</v>
      </c>
      <c r="I29" s="105"/>
      <c r="J29" s="105"/>
      <c r="K29" s="105"/>
      <c r="L29" s="105"/>
      <c r="M29" s="105"/>
      <c r="N29" s="90"/>
    </row>
    <row r="30" spans="1:14" ht="31.5" customHeight="1">
      <c r="A30" s="107" t="s">
        <v>216</v>
      </c>
      <c r="B30" s="107" t="s">
        <v>222</v>
      </c>
      <c r="C30" s="107" t="s">
        <v>219</v>
      </c>
      <c r="D30" s="112">
        <v>404004</v>
      </c>
      <c r="E30" s="108" t="s">
        <v>241</v>
      </c>
      <c r="F30" s="114">
        <v>35</v>
      </c>
      <c r="G30" s="90">
        <f t="shared" si="3"/>
        <v>35</v>
      </c>
      <c r="H30" s="114">
        <v>35</v>
      </c>
      <c r="I30" s="105"/>
      <c r="J30" s="105"/>
      <c r="K30" s="105"/>
      <c r="L30" s="105"/>
      <c r="M30" s="105"/>
      <c r="N30" s="90"/>
    </row>
    <row r="31" spans="1:14" ht="31.5" customHeight="1">
      <c r="A31" s="109"/>
      <c r="B31" s="109"/>
      <c r="C31" s="109"/>
      <c r="D31" s="112"/>
      <c r="E31" s="106" t="s">
        <v>242</v>
      </c>
      <c r="F31" s="114">
        <f>F32</f>
        <v>46</v>
      </c>
      <c r="G31" s="90">
        <f t="shared" si="3"/>
        <v>46</v>
      </c>
      <c r="H31" s="114">
        <f>H32</f>
        <v>46</v>
      </c>
      <c r="I31" s="105"/>
      <c r="J31" s="105"/>
      <c r="K31" s="105"/>
      <c r="L31" s="105"/>
      <c r="M31" s="105"/>
      <c r="N31" s="90"/>
    </row>
    <row r="32" spans="1:14" ht="31.5" customHeight="1">
      <c r="A32" s="107" t="s">
        <v>216</v>
      </c>
      <c r="B32" s="107" t="s">
        <v>222</v>
      </c>
      <c r="C32" s="107" t="s">
        <v>219</v>
      </c>
      <c r="D32" s="112">
        <v>404005</v>
      </c>
      <c r="E32" s="108" t="s">
        <v>241</v>
      </c>
      <c r="F32" s="114">
        <v>46</v>
      </c>
      <c r="G32" s="90">
        <f t="shared" si="3"/>
        <v>46</v>
      </c>
      <c r="H32" s="114">
        <v>46</v>
      </c>
      <c r="I32" s="105"/>
      <c r="J32" s="105"/>
      <c r="K32" s="105"/>
      <c r="L32" s="105"/>
      <c r="M32" s="105"/>
      <c r="N32" s="90"/>
    </row>
    <row r="33" spans="1:14" ht="31.5" customHeight="1">
      <c r="A33" s="110"/>
      <c r="B33" s="110"/>
      <c r="C33" s="110"/>
      <c r="D33" s="112"/>
      <c r="E33" s="106" t="s">
        <v>243</v>
      </c>
      <c r="F33" s="114">
        <f>F34</f>
        <v>15</v>
      </c>
      <c r="G33" s="90">
        <f t="shared" si="3"/>
        <v>15</v>
      </c>
      <c r="H33" s="114">
        <f>H34</f>
        <v>15</v>
      </c>
      <c r="I33" s="105"/>
      <c r="J33" s="105"/>
      <c r="K33" s="105"/>
      <c r="L33" s="105"/>
      <c r="M33" s="105"/>
      <c r="N33" s="90"/>
    </row>
    <row r="34" spans="1:14" ht="31.5" customHeight="1">
      <c r="A34" s="107" t="s">
        <v>216</v>
      </c>
      <c r="B34" s="107" t="s">
        <v>222</v>
      </c>
      <c r="C34" s="107" t="s">
        <v>219</v>
      </c>
      <c r="D34" s="112">
        <v>404006</v>
      </c>
      <c r="E34" s="108" t="s">
        <v>241</v>
      </c>
      <c r="F34" s="114">
        <v>15</v>
      </c>
      <c r="G34" s="90">
        <f t="shared" si="3"/>
        <v>15</v>
      </c>
      <c r="H34" s="114">
        <v>15</v>
      </c>
      <c r="I34" s="105"/>
      <c r="J34" s="105"/>
      <c r="K34" s="105"/>
      <c r="L34" s="105"/>
      <c r="M34" s="105"/>
      <c r="N34" s="90"/>
    </row>
    <row r="35" spans="1:14" ht="31.5" customHeight="1">
      <c r="A35" s="111"/>
      <c r="B35" s="111"/>
      <c r="C35" s="111"/>
      <c r="D35" s="112"/>
      <c r="E35" s="106" t="s">
        <v>244</v>
      </c>
      <c r="F35" s="114">
        <f>F36</f>
        <v>30</v>
      </c>
      <c r="G35" s="90">
        <f t="shared" si="3"/>
        <v>30</v>
      </c>
      <c r="H35" s="114">
        <f>H36</f>
        <v>30</v>
      </c>
      <c r="I35" s="105"/>
      <c r="J35" s="105"/>
      <c r="K35" s="105"/>
      <c r="L35" s="105"/>
      <c r="M35" s="105"/>
      <c r="N35" s="90"/>
    </row>
    <row r="36" spans="1:14" ht="31.5" customHeight="1">
      <c r="A36" s="107" t="s">
        <v>216</v>
      </c>
      <c r="B36" s="107" t="s">
        <v>222</v>
      </c>
      <c r="C36" s="107" t="s">
        <v>219</v>
      </c>
      <c r="D36" s="112">
        <v>404021</v>
      </c>
      <c r="E36" s="108" t="s">
        <v>241</v>
      </c>
      <c r="F36" s="114">
        <v>30</v>
      </c>
      <c r="G36" s="90">
        <f t="shared" si="3"/>
        <v>30</v>
      </c>
      <c r="H36" s="114">
        <v>30</v>
      </c>
      <c r="I36" s="105"/>
      <c r="J36" s="105"/>
      <c r="K36" s="105"/>
      <c r="L36" s="105"/>
      <c r="M36" s="105"/>
      <c r="N36" s="90"/>
    </row>
    <row r="37" spans="1:14">
      <c r="D37" s="113"/>
    </row>
    <row r="38" spans="1:14">
      <c r="D38" s="113"/>
    </row>
    <row r="39" spans="1:14">
      <c r="D39" s="113"/>
    </row>
    <row r="40" spans="1:14">
      <c r="D40" s="113"/>
    </row>
    <row r="41" spans="1:14">
      <c r="D41" s="113"/>
    </row>
    <row r="42" spans="1:14">
      <c r="D42" s="113"/>
    </row>
    <row r="43" spans="1:14">
      <c r="D43" s="113"/>
    </row>
    <row r="44" spans="1:14">
      <c r="D44" s="113"/>
    </row>
    <row r="45" spans="1:14">
      <c r="D45" s="113"/>
    </row>
    <row r="46" spans="1:14">
      <c r="D46" s="113"/>
    </row>
    <row r="47" spans="1:14">
      <c r="D47" s="113"/>
    </row>
    <row r="48" spans="1:14">
      <c r="D48" s="113"/>
    </row>
    <row r="49" spans="4:4">
      <c r="D49" s="113"/>
    </row>
    <row r="50" spans="4:4">
      <c r="D50" s="113"/>
    </row>
    <row r="51" spans="4:4">
      <c r="D51" s="113"/>
    </row>
  </sheetData>
  <mergeCells count="16">
    <mergeCell ref="A2:N2"/>
    <mergeCell ref="A3:E3"/>
    <mergeCell ref="A4:C4"/>
    <mergeCell ref="A5:A6"/>
    <mergeCell ref="B5:B6"/>
    <mergeCell ref="C5:C6"/>
    <mergeCell ref="D4:D6"/>
    <mergeCell ref="E4:E6"/>
    <mergeCell ref="F4:F6"/>
    <mergeCell ref="I4:I6"/>
    <mergeCell ref="N4:N6"/>
    <mergeCell ref="G4:H5"/>
    <mergeCell ref="J4:J6"/>
    <mergeCell ref="K4:K6"/>
    <mergeCell ref="L4:L6"/>
    <mergeCell ref="M4:M6"/>
  </mergeCells>
  <phoneticPr fontId="11" type="noConversion"/>
  <printOptions horizontalCentered="1"/>
  <pageMargins left="0.62992125984252001" right="0.66929133858267698" top="0.86614173228346403" bottom="0.86614173228346403"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N42"/>
  <sheetViews>
    <sheetView showGridLines="0" showZeros="0" workbookViewId="0">
      <pane xSplit="5" ySplit="7" topLeftCell="F11" activePane="bottomRight" state="frozen"/>
      <selection pane="topRight" activeCell="F1" sqref="F1"/>
      <selection pane="bottomLeft" activeCell="A8" sqref="A8"/>
      <selection pane="bottomRight" activeCell="A3" sqref="A3:E3"/>
    </sheetView>
  </sheetViews>
  <sheetFormatPr defaultColWidth="7" defaultRowHeight="11.25"/>
  <cols>
    <col min="1" max="1" width="4.625" style="14" customWidth="1"/>
    <col min="2" max="3" width="4.125" style="14" customWidth="1"/>
    <col min="4" max="4" width="7.75" style="14" customWidth="1"/>
    <col min="5" max="5" width="14.375" style="14" customWidth="1"/>
    <col min="6" max="6" width="9.25" style="14" customWidth="1"/>
    <col min="7" max="7" width="9.125" style="14" customWidth="1"/>
    <col min="8" max="9" width="9" style="14" customWidth="1"/>
    <col min="10" max="10" width="11.5" style="14" customWidth="1"/>
    <col min="11" max="11" width="9.625" style="14" customWidth="1"/>
    <col min="12" max="12" width="11.25" style="14" customWidth="1"/>
    <col min="13" max="13" width="10.5" style="14" customWidth="1"/>
    <col min="14" max="14" width="11" style="14" customWidth="1"/>
    <col min="15" max="16384" width="7" style="14"/>
  </cols>
  <sheetData>
    <row r="1" spans="1:14" ht="12">
      <c r="M1" s="37" t="s">
        <v>46</v>
      </c>
    </row>
    <row r="2" spans="1:14" ht="42" customHeight="1">
      <c r="A2" s="226" t="s">
        <v>47</v>
      </c>
      <c r="B2" s="226"/>
      <c r="C2" s="226"/>
      <c r="D2" s="226"/>
      <c r="E2" s="226"/>
      <c r="F2" s="226"/>
      <c r="G2" s="226"/>
      <c r="H2" s="226"/>
      <c r="I2" s="226"/>
      <c r="J2" s="226"/>
      <c r="K2" s="226"/>
      <c r="L2" s="226"/>
      <c r="M2" s="226"/>
      <c r="N2" s="226"/>
    </row>
    <row r="3" spans="1:14" ht="15" customHeight="1">
      <c r="A3" s="227" t="s">
        <v>405</v>
      </c>
      <c r="B3" s="228"/>
      <c r="C3" s="228"/>
      <c r="D3" s="228"/>
      <c r="E3" s="228"/>
      <c r="F3" s="31"/>
      <c r="G3" s="20"/>
      <c r="H3" s="20"/>
      <c r="I3" s="20"/>
      <c r="J3" s="20"/>
      <c r="K3" s="20"/>
      <c r="L3" s="20"/>
      <c r="M3" s="229" t="s">
        <v>3</v>
      </c>
      <c r="N3" s="229"/>
    </row>
    <row r="4" spans="1:14" s="15" customFormat="1" ht="16.5" customHeight="1">
      <c r="A4" s="230" t="s">
        <v>48</v>
      </c>
      <c r="B4" s="231"/>
      <c r="C4" s="232"/>
      <c r="D4" s="220" t="s">
        <v>39</v>
      </c>
      <c r="E4" s="220" t="s">
        <v>49</v>
      </c>
      <c r="F4" s="225" t="s">
        <v>41</v>
      </c>
      <c r="G4" s="233" t="s">
        <v>50</v>
      </c>
      <c r="H4" s="233"/>
      <c r="I4" s="233"/>
      <c r="J4" s="233"/>
      <c r="K4" s="233"/>
      <c r="L4" s="234" t="s">
        <v>51</v>
      </c>
      <c r="M4" s="235"/>
      <c r="N4" s="236"/>
    </row>
    <row r="5" spans="1:14" s="15" customFormat="1" ht="14.25" customHeight="1">
      <c r="A5" s="237" t="s">
        <v>42</v>
      </c>
      <c r="B5" s="238" t="s">
        <v>43</v>
      </c>
      <c r="C5" s="238" t="s">
        <v>44</v>
      </c>
      <c r="D5" s="221"/>
      <c r="E5" s="221"/>
      <c r="F5" s="225"/>
      <c r="G5" s="223" t="s">
        <v>18</v>
      </c>
      <c r="H5" s="223" t="s">
        <v>52</v>
      </c>
      <c r="I5" s="223" t="s">
        <v>53</v>
      </c>
      <c r="J5" s="223" t="s">
        <v>54</v>
      </c>
      <c r="K5" s="223" t="s">
        <v>55</v>
      </c>
      <c r="L5" s="225" t="s">
        <v>18</v>
      </c>
      <c r="M5" s="225" t="s">
        <v>56</v>
      </c>
      <c r="N5" s="225" t="s">
        <v>57</v>
      </c>
    </row>
    <row r="6" spans="1:14" s="15" customFormat="1" ht="34.15" customHeight="1">
      <c r="A6" s="237"/>
      <c r="B6" s="238"/>
      <c r="C6" s="238"/>
      <c r="D6" s="222"/>
      <c r="E6" s="222"/>
      <c r="F6" s="225"/>
      <c r="G6" s="224"/>
      <c r="H6" s="224"/>
      <c r="I6" s="224"/>
      <c r="J6" s="224"/>
      <c r="K6" s="224"/>
      <c r="L6" s="225"/>
      <c r="M6" s="225"/>
      <c r="N6" s="225"/>
    </row>
    <row r="7" spans="1:14" s="15" customFormat="1" ht="20.100000000000001" customHeight="1">
      <c r="A7" s="21" t="s">
        <v>45</v>
      </c>
      <c r="B7" s="22" t="s">
        <v>45</v>
      </c>
      <c r="C7" s="22" t="s">
        <v>45</v>
      </c>
      <c r="D7" s="22"/>
      <c r="E7" s="22" t="s">
        <v>45</v>
      </c>
      <c r="F7" s="23">
        <v>1</v>
      </c>
      <c r="G7" s="23">
        <v>2</v>
      </c>
      <c r="H7" s="23">
        <v>3</v>
      </c>
      <c r="I7" s="23">
        <v>4</v>
      </c>
      <c r="J7" s="23">
        <v>5</v>
      </c>
      <c r="K7" s="23">
        <v>6</v>
      </c>
      <c r="L7" s="23">
        <v>7</v>
      </c>
      <c r="M7" s="23">
        <v>8</v>
      </c>
      <c r="N7" s="23">
        <v>9</v>
      </c>
    </row>
    <row r="8" spans="1:14" s="15" customFormat="1" ht="20.100000000000001" customHeight="1">
      <c r="A8" s="104"/>
      <c r="B8" s="104"/>
      <c r="C8" s="104"/>
      <c r="D8" s="25"/>
      <c r="E8" s="106" t="s">
        <v>41</v>
      </c>
      <c r="F8" s="120">
        <f>F9+F19+F24+F29+F31+F33+F35</f>
        <v>7190.3099999999995</v>
      </c>
      <c r="G8" s="120">
        <f t="shared" ref="G8:N8" si="0">G9+G19+G24+G29+G31+G33+G35</f>
        <v>3115.23</v>
      </c>
      <c r="H8" s="120">
        <f t="shared" si="0"/>
        <v>1196.1999999999998</v>
      </c>
      <c r="I8" s="120">
        <f t="shared" si="0"/>
        <v>367.33</v>
      </c>
      <c r="J8" s="120">
        <f t="shared" si="0"/>
        <v>1551.7</v>
      </c>
      <c r="K8" s="120">
        <f t="shared" si="0"/>
        <v>0</v>
      </c>
      <c r="L8" s="120">
        <f t="shared" si="0"/>
        <v>4075.08</v>
      </c>
      <c r="M8" s="120">
        <f t="shared" si="0"/>
        <v>4075.08</v>
      </c>
      <c r="N8" s="120">
        <f t="shared" si="0"/>
        <v>0</v>
      </c>
    </row>
    <row r="9" spans="1:14" s="30" customFormat="1" ht="40.5">
      <c r="A9" s="107"/>
      <c r="B9" s="107"/>
      <c r="C9" s="107"/>
      <c r="D9" s="118"/>
      <c r="E9" s="106" t="s">
        <v>245</v>
      </c>
      <c r="F9" s="121">
        <f>G9+L9</f>
        <v>5665.91</v>
      </c>
      <c r="G9" s="121">
        <f t="shared" ref="G9:N9" si="1">G10+G11+G12+G13+G14+G15+G16+G17+G18</f>
        <v>1890.8300000000002</v>
      </c>
      <c r="H9" s="121">
        <f t="shared" si="1"/>
        <v>382.67</v>
      </c>
      <c r="I9" s="121">
        <f t="shared" si="1"/>
        <v>305.63</v>
      </c>
      <c r="J9" s="121">
        <f t="shared" si="1"/>
        <v>1202.53</v>
      </c>
      <c r="K9" s="121">
        <f t="shared" si="1"/>
        <v>0</v>
      </c>
      <c r="L9" s="121">
        <f t="shared" si="1"/>
        <v>3775.08</v>
      </c>
      <c r="M9" s="121">
        <f t="shared" si="1"/>
        <v>3775.08</v>
      </c>
      <c r="N9" s="121">
        <f t="shared" si="1"/>
        <v>0</v>
      </c>
    </row>
    <row r="10" spans="1:14" s="30" customFormat="1" ht="40.5">
      <c r="A10" s="107" t="s">
        <v>213</v>
      </c>
      <c r="B10" s="107" t="s">
        <v>214</v>
      </c>
      <c r="C10" s="107" t="s">
        <v>214</v>
      </c>
      <c r="D10" s="112">
        <v>404001</v>
      </c>
      <c r="E10" s="108" t="s">
        <v>215</v>
      </c>
      <c r="F10" s="121">
        <f>G10+L10</f>
        <v>39.81</v>
      </c>
      <c r="G10" s="121">
        <f>H10+I10+J10+K10</f>
        <v>39.81</v>
      </c>
      <c r="H10" s="121">
        <v>39.81</v>
      </c>
      <c r="I10" s="121"/>
      <c r="J10" s="121"/>
      <c r="K10" s="121"/>
      <c r="L10" s="121">
        <f>M10+N10</f>
        <v>0</v>
      </c>
      <c r="M10" s="121"/>
      <c r="N10" s="121"/>
    </row>
    <row r="11" spans="1:14" s="30" customFormat="1" ht="14.25">
      <c r="A11" s="107" t="s">
        <v>216</v>
      </c>
      <c r="B11" s="107" t="s">
        <v>217</v>
      </c>
      <c r="C11" s="107" t="s">
        <v>217</v>
      </c>
      <c r="D11" s="112">
        <v>404001</v>
      </c>
      <c r="E11" s="108" t="s">
        <v>218</v>
      </c>
      <c r="F11" s="121">
        <f t="shared" ref="F11:F36" si="2">G11+L11</f>
        <v>273.88</v>
      </c>
      <c r="G11" s="121">
        <f t="shared" ref="G11:G36" si="3">H11+I11+J11+K11</f>
        <v>273.88</v>
      </c>
      <c r="H11" s="121">
        <v>267.95</v>
      </c>
      <c r="I11" s="121"/>
      <c r="J11" s="121">
        <v>5.93</v>
      </c>
      <c r="K11" s="121"/>
      <c r="L11" s="121">
        <f t="shared" ref="L11:L36" si="4">M11+N11</f>
        <v>0</v>
      </c>
      <c r="M11" s="121"/>
      <c r="N11" s="121"/>
    </row>
    <row r="12" spans="1:14" s="30" customFormat="1" ht="27">
      <c r="A12" s="107" t="s">
        <v>216</v>
      </c>
      <c r="B12" s="107" t="s">
        <v>217</v>
      </c>
      <c r="C12" s="107" t="s">
        <v>219</v>
      </c>
      <c r="D12" s="112">
        <v>404001</v>
      </c>
      <c r="E12" s="108" t="s">
        <v>220</v>
      </c>
      <c r="F12" s="121">
        <f t="shared" si="2"/>
        <v>301.33999999999997</v>
      </c>
      <c r="G12" s="121">
        <f t="shared" si="3"/>
        <v>301.33999999999997</v>
      </c>
      <c r="H12" s="121">
        <v>21.62</v>
      </c>
      <c r="I12" s="121">
        <v>40.119999999999997</v>
      </c>
      <c r="J12" s="121">
        <v>239.6</v>
      </c>
      <c r="K12" s="121"/>
      <c r="L12" s="121">
        <f t="shared" si="4"/>
        <v>0</v>
      </c>
      <c r="M12" s="121"/>
      <c r="N12" s="121"/>
    </row>
    <row r="13" spans="1:14" s="30" customFormat="1" ht="14.25">
      <c r="A13" s="107" t="s">
        <v>216</v>
      </c>
      <c r="B13" s="107" t="s">
        <v>221</v>
      </c>
      <c r="C13" s="107" t="s">
        <v>222</v>
      </c>
      <c r="D13" s="112">
        <v>404001</v>
      </c>
      <c r="E13" s="108" t="s">
        <v>223</v>
      </c>
      <c r="F13" s="121">
        <f t="shared" si="2"/>
        <v>679</v>
      </c>
      <c r="G13" s="121">
        <f t="shared" si="3"/>
        <v>679</v>
      </c>
      <c r="H13" s="121"/>
      <c r="I13" s="121"/>
      <c r="J13" s="121">
        <v>679</v>
      </c>
      <c r="K13" s="121"/>
      <c r="L13" s="121">
        <f t="shared" si="4"/>
        <v>0</v>
      </c>
      <c r="M13" s="121"/>
      <c r="N13" s="121"/>
    </row>
    <row r="14" spans="1:14" s="30" customFormat="1" ht="27">
      <c r="A14" s="107" t="s">
        <v>216</v>
      </c>
      <c r="B14" s="107" t="s">
        <v>221</v>
      </c>
      <c r="C14" s="107" t="s">
        <v>219</v>
      </c>
      <c r="D14" s="112">
        <v>404001</v>
      </c>
      <c r="E14" s="108" t="s">
        <v>224</v>
      </c>
      <c r="F14" s="121">
        <f t="shared" si="2"/>
        <v>319.19</v>
      </c>
      <c r="G14" s="121">
        <f t="shared" si="3"/>
        <v>265.51</v>
      </c>
      <c r="H14" s="122"/>
      <c r="I14" s="122">
        <v>265.51</v>
      </c>
      <c r="J14" s="122"/>
      <c r="K14" s="122"/>
      <c r="L14" s="121">
        <f t="shared" si="4"/>
        <v>53.68</v>
      </c>
      <c r="M14" s="122">
        <v>53.68</v>
      </c>
      <c r="N14" s="122"/>
    </row>
    <row r="15" spans="1:14" s="30" customFormat="1" ht="14.25">
      <c r="A15" s="107" t="s">
        <v>216</v>
      </c>
      <c r="B15" s="107" t="s">
        <v>225</v>
      </c>
      <c r="C15" s="107" t="s">
        <v>226</v>
      </c>
      <c r="D15" s="112">
        <v>404001</v>
      </c>
      <c r="E15" s="108" t="s">
        <v>227</v>
      </c>
      <c r="F15" s="121">
        <f t="shared" si="2"/>
        <v>3969.4</v>
      </c>
      <c r="G15" s="121">
        <f t="shared" si="3"/>
        <v>248</v>
      </c>
      <c r="H15" s="122"/>
      <c r="I15" s="122"/>
      <c r="J15" s="122">
        <v>248</v>
      </c>
      <c r="K15" s="122"/>
      <c r="L15" s="121">
        <f t="shared" si="4"/>
        <v>3721.4</v>
      </c>
      <c r="M15" s="122">
        <v>3721.4</v>
      </c>
      <c r="N15" s="122"/>
    </row>
    <row r="16" spans="1:14" s="30" customFormat="1" ht="14.25">
      <c r="A16" s="107" t="s">
        <v>216</v>
      </c>
      <c r="B16" s="107" t="s">
        <v>225</v>
      </c>
      <c r="C16" s="107" t="s">
        <v>228</v>
      </c>
      <c r="D16" s="112">
        <v>404001</v>
      </c>
      <c r="E16" s="108" t="s">
        <v>229</v>
      </c>
      <c r="F16" s="121">
        <f t="shared" si="2"/>
        <v>30</v>
      </c>
      <c r="G16" s="121">
        <f t="shared" si="3"/>
        <v>30</v>
      </c>
      <c r="H16" s="122"/>
      <c r="I16" s="122"/>
      <c r="J16" s="122">
        <v>30</v>
      </c>
      <c r="K16" s="122"/>
      <c r="L16" s="121">
        <f t="shared" si="4"/>
        <v>0</v>
      </c>
      <c r="M16" s="122"/>
      <c r="N16" s="122"/>
    </row>
    <row r="17" spans="1:14" s="30" customFormat="1" ht="14.25">
      <c r="A17" s="107" t="s">
        <v>230</v>
      </c>
      <c r="B17" s="107" t="s">
        <v>222</v>
      </c>
      <c r="C17" s="107" t="s">
        <v>217</v>
      </c>
      <c r="D17" s="112">
        <v>404001</v>
      </c>
      <c r="E17" s="108" t="s">
        <v>231</v>
      </c>
      <c r="F17" s="121">
        <f t="shared" si="2"/>
        <v>34.630000000000003</v>
      </c>
      <c r="G17" s="121">
        <f t="shared" si="3"/>
        <v>34.630000000000003</v>
      </c>
      <c r="H17" s="122">
        <v>34.630000000000003</v>
      </c>
      <c r="I17" s="122"/>
      <c r="J17" s="122"/>
      <c r="K17" s="122"/>
      <c r="L17" s="121">
        <f t="shared" si="4"/>
        <v>0</v>
      </c>
      <c r="M17" s="122"/>
      <c r="N17" s="122"/>
    </row>
    <row r="18" spans="1:14" s="30" customFormat="1" ht="14.25">
      <c r="A18" s="107" t="s">
        <v>216</v>
      </c>
      <c r="B18" s="107" t="s">
        <v>232</v>
      </c>
      <c r="C18" s="107" t="s">
        <v>217</v>
      </c>
      <c r="D18" s="112">
        <v>404001</v>
      </c>
      <c r="E18" s="108" t="s">
        <v>233</v>
      </c>
      <c r="F18" s="121">
        <f t="shared" si="2"/>
        <v>18.66</v>
      </c>
      <c r="G18" s="121">
        <f t="shared" si="3"/>
        <v>18.66</v>
      </c>
      <c r="H18" s="122">
        <v>18.66</v>
      </c>
      <c r="I18" s="122"/>
      <c r="J18" s="122"/>
      <c r="K18" s="122"/>
      <c r="L18" s="121">
        <f t="shared" si="4"/>
        <v>0</v>
      </c>
      <c r="M18" s="122"/>
      <c r="N18" s="122"/>
    </row>
    <row r="19" spans="1:14" s="30" customFormat="1" ht="40.5">
      <c r="A19" s="107"/>
      <c r="B19" s="107"/>
      <c r="C19" s="107"/>
      <c r="D19" s="112"/>
      <c r="E19" s="106" t="s">
        <v>234</v>
      </c>
      <c r="F19" s="121">
        <f t="shared" si="2"/>
        <v>316.76</v>
      </c>
      <c r="G19" s="121">
        <f t="shared" si="3"/>
        <v>316.76</v>
      </c>
      <c r="H19" s="123">
        <f>H20+H21+H22+H23</f>
        <v>274.12</v>
      </c>
      <c r="I19" s="123">
        <f>I20+I21+I22+I23</f>
        <v>36.200000000000003</v>
      </c>
      <c r="J19" s="123">
        <f>J20+J21+J22+J23</f>
        <v>6.44</v>
      </c>
      <c r="K19" s="122"/>
      <c r="L19" s="121">
        <f t="shared" si="4"/>
        <v>0</v>
      </c>
      <c r="M19" s="122"/>
      <c r="N19" s="122"/>
    </row>
    <row r="20" spans="1:14" s="30" customFormat="1" ht="14.25">
      <c r="A20" s="107" t="s">
        <v>216</v>
      </c>
      <c r="B20" s="107" t="s">
        <v>225</v>
      </c>
      <c r="C20" s="107" t="s">
        <v>222</v>
      </c>
      <c r="D20" s="112">
        <v>404002</v>
      </c>
      <c r="E20" s="108" t="s">
        <v>235</v>
      </c>
      <c r="F20" s="121">
        <f t="shared" si="2"/>
        <v>253.86</v>
      </c>
      <c r="G20" s="121">
        <f t="shared" si="3"/>
        <v>253.86</v>
      </c>
      <c r="H20" s="124">
        <v>211.22</v>
      </c>
      <c r="I20" s="124">
        <v>36.200000000000003</v>
      </c>
      <c r="J20" s="124">
        <v>6.44</v>
      </c>
      <c r="K20" s="122"/>
      <c r="L20" s="121">
        <f t="shared" si="4"/>
        <v>0</v>
      </c>
      <c r="M20" s="122"/>
      <c r="N20" s="122"/>
    </row>
    <row r="21" spans="1:14" s="30" customFormat="1" ht="14.25">
      <c r="A21" s="107" t="s">
        <v>230</v>
      </c>
      <c r="B21" s="107" t="s">
        <v>222</v>
      </c>
      <c r="C21" s="107" t="s">
        <v>217</v>
      </c>
      <c r="D21" s="112">
        <v>404002</v>
      </c>
      <c r="E21" s="108" t="s">
        <v>231</v>
      </c>
      <c r="F21" s="121">
        <f t="shared" si="2"/>
        <v>21.26</v>
      </c>
      <c r="G21" s="121">
        <f t="shared" si="3"/>
        <v>21.26</v>
      </c>
      <c r="H21" s="124">
        <v>21.26</v>
      </c>
      <c r="I21" s="124"/>
      <c r="J21" s="124"/>
      <c r="K21" s="122"/>
      <c r="L21" s="121">
        <f t="shared" si="4"/>
        <v>0</v>
      </c>
      <c r="M21" s="122"/>
      <c r="N21" s="122"/>
    </row>
    <row r="22" spans="1:14" s="30" customFormat="1" ht="40.5">
      <c r="A22" s="107" t="s">
        <v>213</v>
      </c>
      <c r="B22" s="107" t="s">
        <v>214</v>
      </c>
      <c r="C22" s="107" t="s">
        <v>214</v>
      </c>
      <c r="D22" s="112">
        <v>404002</v>
      </c>
      <c r="E22" s="108" t="s">
        <v>215</v>
      </c>
      <c r="F22" s="121">
        <f t="shared" si="2"/>
        <v>28.35</v>
      </c>
      <c r="G22" s="121">
        <f t="shared" si="3"/>
        <v>28.35</v>
      </c>
      <c r="H22" s="124">
        <v>28.35</v>
      </c>
      <c r="I22" s="124"/>
      <c r="J22" s="124"/>
      <c r="K22" s="122"/>
      <c r="L22" s="121">
        <f t="shared" si="4"/>
        <v>0</v>
      </c>
      <c r="M22" s="122"/>
      <c r="N22" s="122"/>
    </row>
    <row r="23" spans="1:14" s="30" customFormat="1" ht="14.25">
      <c r="A23" s="107" t="s">
        <v>216</v>
      </c>
      <c r="B23" s="107" t="s">
        <v>232</v>
      </c>
      <c r="C23" s="107" t="s">
        <v>222</v>
      </c>
      <c r="D23" s="112">
        <v>404002</v>
      </c>
      <c r="E23" s="104" t="s">
        <v>236</v>
      </c>
      <c r="F23" s="121">
        <f t="shared" si="2"/>
        <v>13.29</v>
      </c>
      <c r="G23" s="121">
        <f t="shared" si="3"/>
        <v>13.29</v>
      </c>
      <c r="H23" s="124">
        <v>13.29</v>
      </c>
      <c r="I23" s="124"/>
      <c r="J23" s="124"/>
      <c r="K23" s="122"/>
      <c r="L23" s="121">
        <f t="shared" si="4"/>
        <v>0</v>
      </c>
      <c r="M23" s="122"/>
      <c r="N23" s="122"/>
    </row>
    <row r="24" spans="1:14" s="30" customFormat="1" ht="40.5">
      <c r="A24" s="107"/>
      <c r="B24" s="107"/>
      <c r="C24" s="107"/>
      <c r="D24" s="112"/>
      <c r="E24" s="116" t="s">
        <v>237</v>
      </c>
      <c r="F24" s="121">
        <f>F25+F26+F27+F28</f>
        <v>1081.6399999999999</v>
      </c>
      <c r="G24" s="121">
        <f t="shared" ref="G24:N24" si="5">G25+G26+G27+G28</f>
        <v>781.64</v>
      </c>
      <c r="H24" s="121">
        <f t="shared" si="5"/>
        <v>539.41</v>
      </c>
      <c r="I24" s="121">
        <f t="shared" si="5"/>
        <v>25.5</v>
      </c>
      <c r="J24" s="121">
        <f t="shared" si="5"/>
        <v>216.73</v>
      </c>
      <c r="K24" s="121">
        <f t="shared" si="5"/>
        <v>0</v>
      </c>
      <c r="L24" s="121">
        <f t="shared" si="5"/>
        <v>300</v>
      </c>
      <c r="M24" s="121">
        <f t="shared" si="5"/>
        <v>300</v>
      </c>
      <c r="N24" s="121">
        <f t="shared" si="5"/>
        <v>0</v>
      </c>
    </row>
    <row r="25" spans="1:14" s="30" customFormat="1" ht="27">
      <c r="A25" s="107" t="s">
        <v>216</v>
      </c>
      <c r="B25" s="107" t="s">
        <v>225</v>
      </c>
      <c r="C25" s="107" t="s">
        <v>217</v>
      </c>
      <c r="D25" s="112">
        <v>404003</v>
      </c>
      <c r="E25" s="108" t="s">
        <v>238</v>
      </c>
      <c r="F25" s="121">
        <f t="shared" si="2"/>
        <v>961.06</v>
      </c>
      <c r="G25" s="121">
        <f t="shared" si="3"/>
        <v>661.06</v>
      </c>
      <c r="H25" s="124">
        <v>418.83</v>
      </c>
      <c r="I25" s="124">
        <v>25.5</v>
      </c>
      <c r="J25" s="124">
        <v>216.73</v>
      </c>
      <c r="K25" s="122"/>
      <c r="L25" s="121">
        <f t="shared" si="4"/>
        <v>300</v>
      </c>
      <c r="M25" s="124">
        <v>300</v>
      </c>
      <c r="N25" s="122"/>
    </row>
    <row r="26" spans="1:14" s="30" customFormat="1" ht="14.25">
      <c r="A26" s="107" t="s">
        <v>230</v>
      </c>
      <c r="B26" s="107" t="s">
        <v>222</v>
      </c>
      <c r="C26" s="107" t="s">
        <v>217</v>
      </c>
      <c r="D26" s="112">
        <v>404003</v>
      </c>
      <c r="E26" s="108" t="s">
        <v>231</v>
      </c>
      <c r="F26" s="121">
        <f t="shared" si="2"/>
        <v>40.76</v>
      </c>
      <c r="G26" s="121">
        <f t="shared" si="3"/>
        <v>40.76</v>
      </c>
      <c r="H26" s="124">
        <v>40.76</v>
      </c>
      <c r="I26" s="124"/>
      <c r="J26" s="124"/>
      <c r="K26" s="122"/>
      <c r="L26" s="121">
        <f t="shared" si="4"/>
        <v>0</v>
      </c>
      <c r="M26" s="122"/>
      <c r="N26" s="122"/>
    </row>
    <row r="27" spans="1:14" s="30" customFormat="1" ht="40.5">
      <c r="A27" s="107" t="s">
        <v>213</v>
      </c>
      <c r="B27" s="107" t="s">
        <v>214</v>
      </c>
      <c r="C27" s="107" t="s">
        <v>214</v>
      </c>
      <c r="D27" s="112">
        <v>404003</v>
      </c>
      <c r="E27" s="108" t="s">
        <v>215</v>
      </c>
      <c r="F27" s="121">
        <f t="shared" si="2"/>
        <v>54.35</v>
      </c>
      <c r="G27" s="121">
        <f t="shared" si="3"/>
        <v>54.35</v>
      </c>
      <c r="H27" s="124">
        <v>54.35</v>
      </c>
      <c r="I27" s="124"/>
      <c r="J27" s="124"/>
      <c r="K27" s="122"/>
      <c r="L27" s="121">
        <f t="shared" si="4"/>
        <v>0</v>
      </c>
      <c r="M27" s="122"/>
      <c r="N27" s="122"/>
    </row>
    <row r="28" spans="1:14" s="30" customFormat="1" ht="27">
      <c r="A28" s="107" t="s">
        <v>216</v>
      </c>
      <c r="B28" s="107" t="s">
        <v>232</v>
      </c>
      <c r="C28" s="107" t="s">
        <v>222</v>
      </c>
      <c r="D28" s="112">
        <v>404003</v>
      </c>
      <c r="E28" s="108" t="s">
        <v>239</v>
      </c>
      <c r="F28" s="121">
        <f t="shared" si="2"/>
        <v>25.47</v>
      </c>
      <c r="G28" s="121">
        <f t="shared" si="3"/>
        <v>25.47</v>
      </c>
      <c r="H28" s="125">
        <v>25.47</v>
      </c>
      <c r="I28" s="125"/>
      <c r="J28" s="125"/>
      <c r="K28" s="122"/>
      <c r="L28" s="121">
        <f t="shared" si="4"/>
        <v>0</v>
      </c>
      <c r="M28" s="122"/>
      <c r="N28" s="122"/>
    </row>
    <row r="29" spans="1:14" s="30" customFormat="1" ht="40.5">
      <c r="A29" s="109"/>
      <c r="B29" s="109"/>
      <c r="C29" s="109"/>
      <c r="D29" s="112"/>
      <c r="E29" s="106" t="s">
        <v>240</v>
      </c>
      <c r="F29" s="121">
        <f t="shared" si="2"/>
        <v>35</v>
      </c>
      <c r="G29" s="121">
        <f t="shared" si="3"/>
        <v>35</v>
      </c>
      <c r="H29" s="122"/>
      <c r="I29" s="122"/>
      <c r="J29" s="120">
        <v>35</v>
      </c>
      <c r="K29" s="122"/>
      <c r="L29" s="121">
        <f t="shared" si="4"/>
        <v>0</v>
      </c>
      <c r="M29" s="122"/>
      <c r="N29" s="122"/>
    </row>
    <row r="30" spans="1:14" s="30" customFormat="1" ht="27">
      <c r="A30" s="107" t="s">
        <v>216</v>
      </c>
      <c r="B30" s="107" t="s">
        <v>222</v>
      </c>
      <c r="C30" s="107" t="s">
        <v>219</v>
      </c>
      <c r="D30" s="112">
        <v>404004</v>
      </c>
      <c r="E30" s="108" t="s">
        <v>241</v>
      </c>
      <c r="F30" s="121">
        <f t="shared" si="2"/>
        <v>35</v>
      </c>
      <c r="G30" s="121">
        <f t="shared" si="3"/>
        <v>35</v>
      </c>
      <c r="H30" s="122"/>
      <c r="I30" s="122"/>
      <c r="J30" s="120">
        <v>35</v>
      </c>
      <c r="K30" s="122"/>
      <c r="L30" s="121">
        <f t="shared" si="4"/>
        <v>0</v>
      </c>
      <c r="M30" s="122"/>
      <c r="N30" s="122"/>
    </row>
    <row r="31" spans="1:14" s="30" customFormat="1" ht="40.5">
      <c r="A31" s="109"/>
      <c r="B31" s="109"/>
      <c r="C31" s="109"/>
      <c r="D31" s="112"/>
      <c r="E31" s="106" t="s">
        <v>242</v>
      </c>
      <c r="F31" s="121">
        <f t="shared" si="2"/>
        <v>46</v>
      </c>
      <c r="G31" s="121">
        <f t="shared" si="3"/>
        <v>46</v>
      </c>
      <c r="H31" s="122"/>
      <c r="I31" s="122"/>
      <c r="J31" s="120">
        <v>46</v>
      </c>
      <c r="K31" s="122"/>
      <c r="L31" s="121">
        <f t="shared" si="4"/>
        <v>0</v>
      </c>
      <c r="M31" s="122"/>
      <c r="N31" s="122"/>
    </row>
    <row r="32" spans="1:14" ht="27">
      <c r="A32" s="107" t="s">
        <v>216</v>
      </c>
      <c r="B32" s="107" t="s">
        <v>222</v>
      </c>
      <c r="C32" s="107" t="s">
        <v>219</v>
      </c>
      <c r="D32" s="112">
        <v>404005</v>
      </c>
      <c r="E32" s="108" t="s">
        <v>241</v>
      </c>
      <c r="F32" s="121">
        <f t="shared" si="2"/>
        <v>46</v>
      </c>
      <c r="G32" s="121">
        <f t="shared" si="3"/>
        <v>46</v>
      </c>
      <c r="H32" s="126"/>
      <c r="I32" s="126"/>
      <c r="J32" s="120">
        <v>46</v>
      </c>
      <c r="K32" s="122"/>
      <c r="L32" s="121">
        <f t="shared" si="4"/>
        <v>0</v>
      </c>
      <c r="M32" s="122"/>
      <c r="N32" s="126"/>
    </row>
    <row r="33" spans="1:14" ht="40.5">
      <c r="A33" s="110"/>
      <c r="B33" s="110"/>
      <c r="C33" s="110"/>
      <c r="D33" s="112"/>
      <c r="E33" s="106" t="s">
        <v>243</v>
      </c>
      <c r="F33" s="121">
        <f t="shared" si="2"/>
        <v>15</v>
      </c>
      <c r="G33" s="121">
        <f t="shared" si="3"/>
        <v>15</v>
      </c>
      <c r="H33" s="126"/>
      <c r="I33" s="126"/>
      <c r="J33" s="120">
        <v>15</v>
      </c>
      <c r="K33" s="122"/>
      <c r="L33" s="121">
        <f t="shared" si="4"/>
        <v>0</v>
      </c>
      <c r="M33" s="122"/>
      <c r="N33" s="126"/>
    </row>
    <row r="34" spans="1:14" ht="27">
      <c r="A34" s="107" t="s">
        <v>216</v>
      </c>
      <c r="B34" s="107" t="s">
        <v>222</v>
      </c>
      <c r="C34" s="107" t="s">
        <v>219</v>
      </c>
      <c r="D34" s="112">
        <v>404006</v>
      </c>
      <c r="E34" s="108" t="s">
        <v>241</v>
      </c>
      <c r="F34" s="121">
        <f t="shared" si="2"/>
        <v>15</v>
      </c>
      <c r="G34" s="121">
        <f t="shared" si="3"/>
        <v>15</v>
      </c>
      <c r="H34" s="126"/>
      <c r="I34" s="126"/>
      <c r="J34" s="120">
        <v>15</v>
      </c>
      <c r="K34" s="122"/>
      <c r="L34" s="121">
        <f t="shared" si="4"/>
        <v>0</v>
      </c>
      <c r="M34" s="122"/>
      <c r="N34" s="126"/>
    </row>
    <row r="35" spans="1:14" ht="40.5">
      <c r="A35" s="111"/>
      <c r="B35" s="111"/>
      <c r="C35" s="111"/>
      <c r="D35" s="112"/>
      <c r="E35" s="106" t="s">
        <v>244</v>
      </c>
      <c r="F35" s="121">
        <f t="shared" si="2"/>
        <v>30</v>
      </c>
      <c r="G35" s="121">
        <f t="shared" si="3"/>
        <v>30</v>
      </c>
      <c r="H35" s="126"/>
      <c r="I35" s="126"/>
      <c r="J35" s="120">
        <v>30</v>
      </c>
      <c r="K35" s="122"/>
      <c r="L35" s="121">
        <f t="shared" si="4"/>
        <v>0</v>
      </c>
      <c r="M35" s="122"/>
      <c r="N35" s="126"/>
    </row>
    <row r="36" spans="1:14" ht="27">
      <c r="A36" s="107" t="s">
        <v>216</v>
      </c>
      <c r="B36" s="107" t="s">
        <v>222</v>
      </c>
      <c r="C36" s="107" t="s">
        <v>219</v>
      </c>
      <c r="D36" s="112">
        <v>404021</v>
      </c>
      <c r="E36" s="108" t="s">
        <v>241</v>
      </c>
      <c r="F36" s="121">
        <f t="shared" si="2"/>
        <v>30</v>
      </c>
      <c r="G36" s="121">
        <f t="shared" si="3"/>
        <v>30</v>
      </c>
      <c r="H36" s="126"/>
      <c r="I36" s="126"/>
      <c r="J36" s="120">
        <v>30</v>
      </c>
      <c r="K36" s="122"/>
      <c r="L36" s="121">
        <f t="shared" si="4"/>
        <v>0</v>
      </c>
      <c r="M36" s="122"/>
      <c r="N36" s="126"/>
    </row>
    <row r="37" spans="1:14" ht="14.25">
      <c r="D37" s="119"/>
      <c r="K37" s="30"/>
      <c r="L37" s="30"/>
      <c r="M37" s="30"/>
    </row>
    <row r="38" spans="1:14">
      <c r="D38" s="119"/>
    </row>
    <row r="39" spans="1:14">
      <c r="D39" s="119"/>
    </row>
    <row r="40" spans="1:14">
      <c r="D40" s="119"/>
    </row>
    <row r="41" spans="1:14">
      <c r="D41" s="119"/>
    </row>
    <row r="42" spans="1:14">
      <c r="D42" s="119"/>
    </row>
  </sheetData>
  <mergeCells count="20">
    <mergeCell ref="A2:N2"/>
    <mergeCell ref="A3:E3"/>
    <mergeCell ref="M3:N3"/>
    <mergeCell ref="A4:C4"/>
    <mergeCell ref="G4:K4"/>
    <mergeCell ref="L4:N4"/>
    <mergeCell ref="F4:F6"/>
    <mergeCell ref="G5:G6"/>
    <mergeCell ref="H5:H6"/>
    <mergeCell ref="M5:M6"/>
    <mergeCell ref="N5:N6"/>
    <mergeCell ref="E4:E6"/>
    <mergeCell ref="A5:A6"/>
    <mergeCell ref="B5:B6"/>
    <mergeCell ref="C5:C6"/>
    <mergeCell ref="D4:D6"/>
    <mergeCell ref="I5:I6"/>
    <mergeCell ref="J5:J6"/>
    <mergeCell ref="K5:K6"/>
    <mergeCell ref="L5:L6"/>
  </mergeCells>
  <phoneticPr fontId="11" type="noConversion"/>
  <pageMargins left="0.62992125984252001" right="0.86614173228346403" top="1.0629921259842501" bottom="1.0629921259842501" header="0.511811023622047" footer="0.511811023622047"/>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U43"/>
  <sheetViews>
    <sheetView showGridLines="0" showZeros="0" workbookViewId="0">
      <pane xSplit="2" ySplit="7" topLeftCell="C12" activePane="bottomRight" state="frozen"/>
      <selection pane="topRight" activeCell="C1" sqref="C1"/>
      <selection pane="bottomLeft" activeCell="A8" sqref="A8"/>
      <selection pane="bottomRight" activeCell="A3" sqref="A3:C3"/>
    </sheetView>
  </sheetViews>
  <sheetFormatPr defaultColWidth="8.875" defaultRowHeight="11.25"/>
  <cols>
    <col min="1" max="1" width="14.375" style="54" customWidth="1"/>
    <col min="2" max="2" width="18.125" style="54" customWidth="1"/>
    <col min="3" max="3" width="11.625" style="55" customWidth="1"/>
    <col min="4" max="4" width="21.25" style="55" customWidth="1"/>
    <col min="5" max="5" width="9.25" style="55" customWidth="1"/>
    <col min="6" max="6" width="6.75" style="55" customWidth="1"/>
    <col min="7" max="7" width="10.125" style="55" customWidth="1"/>
    <col min="8" max="8" width="13.125" style="55" customWidth="1"/>
    <col min="9" max="9" width="6.25" style="55" customWidth="1"/>
    <col min="10" max="10" width="5.75" style="55" customWidth="1"/>
    <col min="11" max="11" width="10.375" style="55" customWidth="1"/>
    <col min="12" max="12" width="5" style="55" customWidth="1"/>
    <col min="13" max="13" width="7.75" style="55" customWidth="1"/>
    <col min="14" max="16384" width="8.875" style="55"/>
  </cols>
  <sheetData>
    <row r="1" spans="1:21" ht="18" customHeight="1">
      <c r="K1" s="37" t="s">
        <v>58</v>
      </c>
    </row>
    <row r="2" spans="1:21" ht="42" customHeight="1">
      <c r="A2" s="252" t="s">
        <v>59</v>
      </c>
      <c r="B2" s="252"/>
      <c r="C2" s="252"/>
      <c r="D2" s="252"/>
      <c r="E2" s="252"/>
      <c r="F2" s="252"/>
      <c r="G2" s="252"/>
      <c r="H2" s="252"/>
      <c r="I2" s="252"/>
      <c r="J2" s="252"/>
      <c r="K2" s="252"/>
      <c r="L2" s="252"/>
      <c r="M2" s="252"/>
      <c r="N2" s="79"/>
      <c r="O2" s="79"/>
      <c r="P2" s="79"/>
      <c r="Q2" s="79"/>
      <c r="R2" s="79"/>
      <c r="S2" s="79"/>
      <c r="T2" s="79"/>
      <c r="U2" s="79"/>
    </row>
    <row r="3" spans="1:21" s="51" customFormat="1" ht="15" customHeight="1">
      <c r="A3" s="253" t="s">
        <v>405</v>
      </c>
      <c r="B3" s="254"/>
      <c r="C3" s="254"/>
      <c r="D3" s="56"/>
      <c r="E3" s="56"/>
      <c r="F3" s="56"/>
      <c r="G3" s="57"/>
      <c r="H3" s="57"/>
      <c r="I3" s="80"/>
      <c r="J3" s="80"/>
      <c r="K3" s="255" t="s">
        <v>3</v>
      </c>
      <c r="L3" s="255"/>
      <c r="M3" s="255"/>
      <c r="N3" s="80"/>
      <c r="O3" s="80"/>
      <c r="P3" s="80"/>
      <c r="Q3" s="80"/>
      <c r="R3" s="80"/>
      <c r="S3" s="80"/>
      <c r="T3" s="80"/>
      <c r="U3" s="80"/>
    </row>
    <row r="4" spans="1:21" s="52" customFormat="1" ht="22.9" customHeight="1">
      <c r="A4" s="256" t="s">
        <v>60</v>
      </c>
      <c r="B4" s="256"/>
      <c r="C4" s="256"/>
      <c r="D4" s="58" t="s">
        <v>61</v>
      </c>
      <c r="E4" s="58"/>
      <c r="F4" s="58"/>
      <c r="G4" s="58"/>
      <c r="H4" s="58"/>
      <c r="I4" s="58"/>
      <c r="J4" s="58"/>
      <c r="K4" s="58"/>
      <c r="L4" s="58"/>
      <c r="M4" s="81"/>
    </row>
    <row r="5" spans="1:21" s="52" customFormat="1" ht="22.9" customHeight="1">
      <c r="A5" s="256" t="s">
        <v>62</v>
      </c>
      <c r="B5" s="256"/>
      <c r="C5" s="239" t="s">
        <v>63</v>
      </c>
      <c r="D5" s="257" t="s">
        <v>64</v>
      </c>
      <c r="E5" s="263" t="s">
        <v>9</v>
      </c>
      <c r="F5" s="200" t="s">
        <v>11</v>
      </c>
      <c r="G5" s="59" t="s">
        <v>10</v>
      </c>
      <c r="H5" s="59"/>
      <c r="I5" s="59"/>
      <c r="J5" s="59"/>
      <c r="K5" s="59"/>
      <c r="L5" s="59"/>
      <c r="M5" s="82"/>
    </row>
    <row r="6" spans="1:21" s="52" customFormat="1" ht="22.9" customHeight="1">
      <c r="A6" s="256"/>
      <c r="B6" s="256"/>
      <c r="C6" s="239"/>
      <c r="D6" s="257"/>
      <c r="E6" s="263"/>
      <c r="F6" s="200"/>
      <c r="G6" s="261" t="s">
        <v>13</v>
      </c>
      <c r="H6" s="262"/>
      <c r="I6" s="264" t="s">
        <v>65</v>
      </c>
      <c r="J6" s="258" t="s">
        <v>15</v>
      </c>
      <c r="K6" s="258" t="s">
        <v>16</v>
      </c>
      <c r="L6" s="258" t="s">
        <v>66</v>
      </c>
      <c r="M6" s="260" t="s">
        <v>17</v>
      </c>
    </row>
    <row r="7" spans="1:21" s="52" customFormat="1" ht="22.9" customHeight="1">
      <c r="A7" s="256"/>
      <c r="B7" s="256"/>
      <c r="C7" s="239"/>
      <c r="D7" s="257"/>
      <c r="E7" s="263"/>
      <c r="F7" s="200"/>
      <c r="G7" s="60" t="s">
        <v>18</v>
      </c>
      <c r="H7" s="61" t="s">
        <v>19</v>
      </c>
      <c r="I7" s="264"/>
      <c r="J7" s="259"/>
      <c r="K7" s="259"/>
      <c r="L7" s="259"/>
      <c r="M7" s="260"/>
      <c r="N7" s="79"/>
      <c r="O7" s="79"/>
      <c r="P7" s="79"/>
      <c r="Q7" s="79"/>
      <c r="R7" s="79"/>
      <c r="S7" s="79"/>
      <c r="T7" s="79"/>
      <c r="U7" s="79"/>
    </row>
    <row r="8" spans="1:21" s="53" customFormat="1" ht="19.899999999999999" customHeight="1">
      <c r="A8" s="200" t="s">
        <v>13</v>
      </c>
      <c r="B8" s="62" t="s">
        <v>18</v>
      </c>
      <c r="C8" s="63">
        <f>C9+C10+C11+C12+C13</f>
        <v>3406.23</v>
      </c>
      <c r="D8" s="64" t="s">
        <v>67</v>
      </c>
      <c r="E8" s="65"/>
      <c r="F8" s="65"/>
      <c r="G8" s="65"/>
      <c r="H8" s="65"/>
      <c r="I8" s="65"/>
      <c r="J8" s="65"/>
      <c r="K8" s="65"/>
      <c r="L8" s="65"/>
      <c r="M8" s="83"/>
      <c r="N8" s="84"/>
      <c r="O8" s="84"/>
      <c r="P8" s="84"/>
      <c r="Q8" s="84"/>
      <c r="R8" s="84"/>
      <c r="S8" s="84"/>
      <c r="T8" s="84"/>
      <c r="U8" s="84"/>
    </row>
    <row r="9" spans="1:21" s="53" customFormat="1" ht="19.899999999999999" customHeight="1">
      <c r="A9" s="200"/>
      <c r="B9" s="62" t="s">
        <v>21</v>
      </c>
      <c r="C9" s="63">
        <v>3406.23</v>
      </c>
      <c r="D9" s="66" t="s">
        <v>68</v>
      </c>
      <c r="E9" s="65"/>
      <c r="F9" s="65"/>
      <c r="G9" s="65"/>
      <c r="H9" s="67"/>
      <c r="I9" s="67"/>
      <c r="J9" s="67"/>
      <c r="K9" s="67"/>
      <c r="L9" s="67"/>
      <c r="M9" s="83"/>
      <c r="N9" s="84"/>
      <c r="O9" s="84"/>
      <c r="P9" s="84"/>
      <c r="Q9" s="84"/>
      <c r="R9" s="84"/>
      <c r="S9" s="84"/>
      <c r="T9" s="84"/>
      <c r="U9" s="84"/>
    </row>
    <row r="10" spans="1:21" s="53" customFormat="1" ht="19.899999999999999" customHeight="1">
      <c r="A10" s="200"/>
      <c r="B10" s="62" t="s">
        <v>23</v>
      </c>
      <c r="C10" s="63"/>
      <c r="D10" s="66" t="s">
        <v>69</v>
      </c>
      <c r="E10" s="65"/>
      <c r="F10" s="65"/>
      <c r="G10" s="65"/>
      <c r="H10" s="67"/>
      <c r="I10" s="67"/>
      <c r="J10" s="67"/>
      <c r="K10" s="67"/>
      <c r="L10" s="67"/>
      <c r="M10" s="83"/>
      <c r="N10" s="84"/>
      <c r="O10" s="84"/>
      <c r="P10" s="84"/>
      <c r="Q10" s="84"/>
      <c r="R10" s="84"/>
      <c r="S10" s="84"/>
      <c r="T10" s="84"/>
      <c r="U10" s="84"/>
    </row>
    <row r="11" spans="1:21" s="53" customFormat="1" ht="25.15" customHeight="1">
      <c r="A11" s="200"/>
      <c r="B11" s="62" t="s">
        <v>25</v>
      </c>
      <c r="C11" s="63"/>
      <c r="D11" s="66" t="s">
        <v>70</v>
      </c>
      <c r="E11" s="65"/>
      <c r="F11" s="65"/>
      <c r="G11" s="65"/>
      <c r="H11" s="67"/>
      <c r="I11" s="67"/>
      <c r="J11" s="67"/>
      <c r="K11" s="67"/>
      <c r="L11" s="67"/>
      <c r="M11" s="83"/>
      <c r="N11" s="84"/>
      <c r="O11" s="84"/>
      <c r="P11" s="84"/>
      <c r="Q11" s="84"/>
      <c r="R11" s="84"/>
      <c r="S11" s="84"/>
      <c r="T11" s="84"/>
      <c r="U11" s="84"/>
    </row>
    <row r="12" spans="1:21" s="53" customFormat="1" ht="29.45" customHeight="1">
      <c r="A12" s="200"/>
      <c r="B12" s="62" t="s">
        <v>27</v>
      </c>
      <c r="C12" s="63"/>
      <c r="D12" s="66" t="s">
        <v>71</v>
      </c>
      <c r="E12" s="65"/>
      <c r="F12" s="65"/>
      <c r="G12" s="65"/>
      <c r="H12" s="67"/>
      <c r="I12" s="67"/>
      <c r="J12" s="67"/>
      <c r="K12" s="67"/>
      <c r="L12" s="67"/>
      <c r="M12" s="83"/>
      <c r="N12" s="84"/>
      <c r="O12" s="84"/>
      <c r="P12" s="84"/>
      <c r="Q12" s="84"/>
      <c r="R12" s="84"/>
      <c r="S12" s="84"/>
      <c r="T12" s="84"/>
      <c r="U12" s="84"/>
    </row>
    <row r="13" spans="1:21" s="53" customFormat="1" ht="25.15" customHeight="1">
      <c r="A13" s="200"/>
      <c r="B13" s="62" t="s">
        <v>29</v>
      </c>
      <c r="C13" s="63"/>
      <c r="D13" s="66" t="s">
        <v>72</v>
      </c>
      <c r="E13" s="65"/>
      <c r="F13" s="65"/>
      <c r="G13" s="65"/>
      <c r="H13" s="67"/>
      <c r="I13" s="67"/>
      <c r="J13" s="67"/>
      <c r="K13" s="67"/>
      <c r="L13" s="67"/>
      <c r="M13" s="83"/>
      <c r="N13" s="84"/>
      <c r="O13" s="84"/>
      <c r="P13" s="84"/>
      <c r="Q13" s="84"/>
      <c r="R13" s="84"/>
      <c r="S13" s="84"/>
      <c r="T13" s="84"/>
      <c r="U13" s="84"/>
    </row>
    <row r="14" spans="1:21" s="53" customFormat="1" ht="25.15" customHeight="1">
      <c r="A14" s="243" t="s">
        <v>14</v>
      </c>
      <c r="B14" s="243"/>
      <c r="C14" s="63"/>
      <c r="D14" s="66" t="s">
        <v>73</v>
      </c>
      <c r="E14" s="65"/>
      <c r="F14" s="65"/>
      <c r="G14" s="65"/>
      <c r="H14" s="67"/>
      <c r="I14" s="67"/>
      <c r="J14" s="67"/>
      <c r="K14" s="67"/>
      <c r="L14" s="67"/>
      <c r="M14" s="83"/>
      <c r="N14" s="84"/>
      <c r="O14" s="84"/>
      <c r="P14" s="84"/>
      <c r="Q14" s="84"/>
      <c r="R14" s="84"/>
      <c r="S14" s="84"/>
      <c r="T14" s="84"/>
      <c r="U14" s="84"/>
    </row>
    <row r="15" spans="1:21" s="53" customFormat="1" ht="19.899999999999999" customHeight="1">
      <c r="A15" s="68" t="s">
        <v>15</v>
      </c>
      <c r="B15" s="69"/>
      <c r="C15" s="70"/>
      <c r="D15" s="64" t="s">
        <v>74</v>
      </c>
      <c r="E15" s="65">
        <f>G15+K15+M15</f>
        <v>122.51</v>
      </c>
      <c r="F15" s="65"/>
      <c r="G15" s="65">
        <f>H15</f>
        <v>122.51</v>
      </c>
      <c r="H15" s="67">
        <v>122.51</v>
      </c>
      <c r="I15" s="67"/>
      <c r="J15" s="67"/>
      <c r="K15" s="67"/>
      <c r="L15" s="67"/>
      <c r="M15" s="83"/>
      <c r="N15" s="84"/>
      <c r="O15" s="84"/>
      <c r="P15" s="84"/>
      <c r="Q15" s="84"/>
      <c r="R15" s="84"/>
      <c r="S15" s="84"/>
      <c r="T15" s="84"/>
      <c r="U15" s="84"/>
    </row>
    <row r="16" spans="1:21" s="53" customFormat="1" ht="19.899999999999999" customHeight="1">
      <c r="A16" s="244" t="s">
        <v>16</v>
      </c>
      <c r="B16" s="245"/>
      <c r="C16" s="70">
        <v>3775.08</v>
      </c>
      <c r="D16" s="64" t="s">
        <v>75</v>
      </c>
      <c r="E16" s="65"/>
      <c r="F16" s="65"/>
      <c r="G16" s="65"/>
      <c r="H16" s="67"/>
      <c r="I16" s="67"/>
      <c r="J16" s="67"/>
      <c r="K16" s="67"/>
      <c r="L16" s="67"/>
      <c r="M16" s="83"/>
      <c r="N16" s="84"/>
      <c r="O16" s="84"/>
      <c r="P16" s="84"/>
      <c r="Q16" s="84"/>
      <c r="R16" s="84"/>
      <c r="S16" s="84"/>
      <c r="T16" s="84"/>
      <c r="U16" s="84"/>
    </row>
    <row r="17" spans="1:21" s="53" customFormat="1" ht="19.899999999999999" customHeight="1">
      <c r="A17" s="244" t="s">
        <v>66</v>
      </c>
      <c r="B17" s="245"/>
      <c r="C17" s="71"/>
      <c r="D17" s="66" t="s">
        <v>76</v>
      </c>
      <c r="E17" s="65">
        <f>G17+K17+M17</f>
        <v>6971.15</v>
      </c>
      <c r="F17" s="65"/>
      <c r="G17" s="65">
        <f>H17</f>
        <v>3187.07</v>
      </c>
      <c r="H17" s="67">
        <v>3187.07</v>
      </c>
      <c r="I17" s="67"/>
      <c r="J17" s="67"/>
      <c r="K17" s="70">
        <v>3775.08</v>
      </c>
      <c r="L17" s="67"/>
      <c r="M17" s="83">
        <v>9</v>
      </c>
      <c r="N17" s="84"/>
      <c r="O17" s="84"/>
      <c r="P17" s="84"/>
      <c r="Q17" s="84"/>
      <c r="R17" s="84"/>
      <c r="S17" s="84"/>
      <c r="T17" s="84"/>
      <c r="U17" s="84"/>
    </row>
    <row r="18" spans="1:21" s="53" customFormat="1" ht="19.899999999999999" customHeight="1">
      <c r="A18" s="194" t="s">
        <v>17</v>
      </c>
      <c r="B18" s="195"/>
      <c r="C18" s="71">
        <v>9</v>
      </c>
      <c r="D18" s="64" t="s">
        <v>77</v>
      </c>
      <c r="E18" s="65"/>
      <c r="F18" s="65"/>
      <c r="G18" s="65"/>
      <c r="H18" s="67"/>
      <c r="I18" s="67"/>
      <c r="J18" s="67"/>
      <c r="K18" s="67"/>
      <c r="L18" s="67"/>
      <c r="M18" s="83"/>
      <c r="N18" s="84"/>
      <c r="O18" s="84"/>
      <c r="P18" s="84"/>
      <c r="Q18" s="84"/>
      <c r="R18" s="84"/>
      <c r="S18" s="84"/>
      <c r="T18" s="84"/>
      <c r="U18" s="84"/>
    </row>
    <row r="19" spans="1:21" s="53" customFormat="1" ht="19.899999999999999" customHeight="1">
      <c r="C19" s="71"/>
      <c r="D19" s="64" t="s">
        <v>78</v>
      </c>
      <c r="E19" s="65"/>
      <c r="F19" s="65"/>
      <c r="G19" s="65"/>
      <c r="H19" s="67"/>
      <c r="I19" s="67"/>
      <c r="J19" s="67"/>
      <c r="K19" s="67"/>
      <c r="L19" s="67"/>
      <c r="M19" s="83"/>
      <c r="N19" s="84"/>
      <c r="O19" s="84"/>
      <c r="P19" s="84"/>
      <c r="Q19" s="84"/>
      <c r="R19" s="84"/>
      <c r="S19" s="84"/>
      <c r="T19" s="84"/>
      <c r="U19" s="84"/>
    </row>
    <row r="20" spans="1:21" s="53" customFormat="1" ht="19.899999999999999" customHeight="1">
      <c r="A20" s="246"/>
      <c r="B20" s="247"/>
      <c r="C20" s="71"/>
      <c r="D20" s="66" t="s">
        <v>79</v>
      </c>
      <c r="E20" s="65"/>
      <c r="F20" s="65"/>
      <c r="G20" s="65"/>
      <c r="H20" s="65"/>
      <c r="I20" s="65"/>
      <c r="J20" s="65"/>
      <c r="K20" s="65"/>
      <c r="L20" s="65"/>
      <c r="M20" s="65"/>
      <c r="N20" s="84"/>
      <c r="O20" s="84"/>
      <c r="P20" s="84"/>
      <c r="Q20" s="84"/>
      <c r="R20" s="84"/>
      <c r="S20" s="84"/>
      <c r="T20" s="84"/>
      <c r="U20" s="84"/>
    </row>
    <row r="21" spans="1:21" s="53" customFormat="1" ht="19.899999999999999" customHeight="1">
      <c r="A21" s="241"/>
      <c r="B21" s="242"/>
      <c r="C21" s="71"/>
      <c r="D21" s="66" t="s">
        <v>80</v>
      </c>
      <c r="E21" s="65"/>
      <c r="F21" s="65"/>
      <c r="G21" s="65"/>
      <c r="H21" s="65"/>
      <c r="I21" s="65"/>
      <c r="J21" s="65"/>
      <c r="K21" s="65"/>
      <c r="L21" s="65"/>
      <c r="M21" s="83"/>
      <c r="N21" s="84"/>
      <c r="O21" s="84"/>
      <c r="P21" s="84"/>
      <c r="Q21" s="84"/>
      <c r="R21" s="84"/>
      <c r="S21" s="84"/>
      <c r="T21" s="84"/>
      <c r="U21" s="84"/>
    </row>
    <row r="22" spans="1:21" s="53" customFormat="1" ht="25.15" customHeight="1">
      <c r="A22" s="241"/>
      <c r="B22" s="242"/>
      <c r="C22" s="71"/>
      <c r="D22" s="66" t="s">
        <v>81</v>
      </c>
      <c r="E22" s="65"/>
      <c r="F22" s="65"/>
      <c r="G22" s="65"/>
      <c r="H22" s="65"/>
      <c r="I22" s="65"/>
      <c r="J22" s="65"/>
      <c r="K22" s="65"/>
      <c r="L22" s="65"/>
      <c r="M22" s="83"/>
      <c r="N22" s="84"/>
      <c r="O22" s="84"/>
      <c r="P22" s="84"/>
      <c r="Q22" s="84"/>
      <c r="R22" s="84"/>
      <c r="S22" s="84"/>
      <c r="T22" s="84"/>
      <c r="U22" s="84"/>
    </row>
    <row r="23" spans="1:21" s="53" customFormat="1" ht="19.149999999999999" customHeight="1">
      <c r="A23" s="240"/>
      <c r="B23" s="240"/>
      <c r="C23" s="72"/>
      <c r="D23" s="66" t="s">
        <v>82</v>
      </c>
      <c r="E23" s="65"/>
      <c r="F23" s="65"/>
      <c r="G23" s="65"/>
      <c r="H23" s="65"/>
      <c r="I23" s="65"/>
      <c r="J23" s="65"/>
      <c r="K23" s="65"/>
      <c r="L23" s="65"/>
      <c r="M23" s="83"/>
      <c r="N23" s="84"/>
      <c r="O23" s="84"/>
      <c r="P23" s="84"/>
      <c r="Q23" s="84"/>
      <c r="R23" s="84"/>
      <c r="S23" s="84"/>
      <c r="T23" s="84"/>
      <c r="U23" s="84"/>
    </row>
    <row r="24" spans="1:21" s="53" customFormat="1" ht="19.149999999999999" customHeight="1">
      <c r="A24" s="73"/>
      <c r="B24" s="74"/>
      <c r="C24" s="72"/>
      <c r="D24" s="66" t="s">
        <v>83</v>
      </c>
      <c r="E24" s="65"/>
      <c r="F24" s="65"/>
      <c r="G24" s="65"/>
      <c r="H24" s="65"/>
      <c r="I24" s="65"/>
      <c r="J24" s="65"/>
      <c r="K24" s="65"/>
      <c r="L24" s="65"/>
      <c r="M24" s="83"/>
      <c r="N24" s="84"/>
      <c r="O24" s="84"/>
      <c r="P24" s="84"/>
      <c r="Q24" s="84"/>
      <c r="R24" s="84"/>
      <c r="S24" s="84"/>
      <c r="T24" s="84"/>
      <c r="U24" s="84"/>
    </row>
    <row r="25" spans="1:21" s="53" customFormat="1" ht="19.149999999999999" customHeight="1">
      <c r="A25" s="73"/>
      <c r="B25" s="74"/>
      <c r="C25" s="72"/>
      <c r="D25" s="66" t="s">
        <v>84</v>
      </c>
      <c r="E25" s="65"/>
      <c r="F25" s="65"/>
      <c r="G25" s="65"/>
      <c r="H25" s="65"/>
      <c r="I25" s="65"/>
      <c r="J25" s="65"/>
      <c r="K25" s="65"/>
      <c r="L25" s="65"/>
      <c r="M25" s="83"/>
      <c r="N25" s="84"/>
      <c r="O25" s="84"/>
      <c r="P25" s="84"/>
      <c r="Q25" s="84"/>
      <c r="R25" s="84"/>
      <c r="S25" s="84"/>
      <c r="T25" s="84"/>
      <c r="U25" s="84"/>
    </row>
    <row r="26" spans="1:21" s="53" customFormat="1" ht="28.9" customHeight="1">
      <c r="A26" s="73"/>
      <c r="B26" s="74"/>
      <c r="C26" s="72"/>
      <c r="D26" s="66" t="s">
        <v>85</v>
      </c>
      <c r="E26" s="65"/>
      <c r="F26" s="65"/>
      <c r="G26" s="65"/>
      <c r="H26" s="65"/>
      <c r="I26" s="65"/>
      <c r="J26" s="65"/>
      <c r="K26" s="65"/>
      <c r="L26" s="65"/>
      <c r="M26" s="83"/>
      <c r="N26" s="84"/>
      <c r="O26" s="84"/>
      <c r="P26" s="84"/>
      <c r="Q26" s="84"/>
      <c r="R26" s="84"/>
      <c r="S26" s="84"/>
      <c r="T26" s="84"/>
      <c r="U26" s="84"/>
    </row>
    <row r="27" spans="1:21" s="53" customFormat="1" ht="19.149999999999999" customHeight="1">
      <c r="A27" s="73"/>
      <c r="B27" s="74"/>
      <c r="C27" s="72"/>
      <c r="D27" s="66" t="s">
        <v>86</v>
      </c>
      <c r="E27" s="65">
        <f>G27+K27+M27</f>
        <v>96.65</v>
      </c>
      <c r="F27" s="65"/>
      <c r="G27" s="65">
        <f>H27</f>
        <v>96.65</v>
      </c>
      <c r="H27" s="65">
        <v>96.65</v>
      </c>
      <c r="I27" s="65"/>
      <c r="J27" s="65"/>
      <c r="K27" s="65"/>
      <c r="L27" s="65"/>
      <c r="M27" s="83"/>
      <c r="N27" s="84"/>
      <c r="O27" s="84"/>
      <c r="P27" s="84"/>
      <c r="Q27" s="84"/>
      <c r="R27" s="84"/>
      <c r="S27" s="84"/>
      <c r="T27" s="84"/>
      <c r="U27" s="84"/>
    </row>
    <row r="28" spans="1:21" s="53" customFormat="1" ht="19.149999999999999" customHeight="1">
      <c r="A28" s="73"/>
      <c r="B28" s="74"/>
      <c r="C28" s="72"/>
      <c r="D28" s="66" t="s">
        <v>87</v>
      </c>
      <c r="E28" s="65"/>
      <c r="F28" s="65"/>
      <c r="G28" s="65"/>
      <c r="H28" s="65"/>
      <c r="I28" s="65"/>
      <c r="J28" s="65"/>
      <c r="K28" s="65"/>
      <c r="L28" s="65"/>
      <c r="M28" s="83"/>
      <c r="N28" s="84"/>
      <c r="O28" s="84"/>
      <c r="P28" s="84"/>
      <c r="Q28" s="84"/>
      <c r="R28" s="84"/>
      <c r="S28" s="84"/>
      <c r="T28" s="84"/>
      <c r="U28" s="84"/>
    </row>
    <row r="29" spans="1:21" s="53" customFormat="1" ht="25.9" customHeight="1">
      <c r="A29" s="73"/>
      <c r="B29" s="74"/>
      <c r="C29" s="72"/>
      <c r="D29" s="66" t="s">
        <v>88</v>
      </c>
      <c r="E29" s="65"/>
      <c r="F29" s="65"/>
      <c r="G29" s="65"/>
      <c r="H29" s="65"/>
      <c r="I29" s="65"/>
      <c r="J29" s="65"/>
      <c r="K29" s="65"/>
      <c r="L29" s="65"/>
      <c r="M29" s="83"/>
      <c r="N29" s="84"/>
      <c r="O29" s="84"/>
      <c r="P29" s="84"/>
      <c r="Q29" s="84"/>
      <c r="R29" s="84"/>
      <c r="S29" s="84"/>
      <c r="T29" s="84"/>
      <c r="U29" s="84"/>
    </row>
    <row r="30" spans="1:21" s="53" customFormat="1" ht="19.149999999999999" customHeight="1">
      <c r="A30" s="73"/>
      <c r="B30" s="74"/>
      <c r="C30" s="72"/>
      <c r="D30" s="66" t="s">
        <v>89</v>
      </c>
      <c r="E30" s="65"/>
      <c r="F30" s="65"/>
      <c r="G30" s="65"/>
      <c r="H30" s="65"/>
      <c r="I30" s="65"/>
      <c r="J30" s="65"/>
      <c r="K30" s="65"/>
      <c r="L30" s="65"/>
      <c r="M30" s="83"/>
      <c r="N30" s="84"/>
      <c r="O30" s="84"/>
      <c r="P30" s="84"/>
      <c r="Q30" s="84"/>
      <c r="R30" s="84"/>
      <c r="S30" s="84"/>
      <c r="T30" s="84"/>
      <c r="U30" s="84"/>
    </row>
    <row r="31" spans="1:21" s="53" customFormat="1" ht="19.149999999999999" customHeight="1">
      <c r="A31" s="73"/>
      <c r="B31" s="74"/>
      <c r="C31" s="72"/>
      <c r="D31" s="66" t="s">
        <v>90</v>
      </c>
      <c r="E31" s="65"/>
      <c r="F31" s="65"/>
      <c r="G31" s="65"/>
      <c r="H31" s="65"/>
      <c r="I31" s="65"/>
      <c r="J31" s="65"/>
      <c r="K31" s="65"/>
      <c r="L31" s="65"/>
      <c r="M31" s="83"/>
      <c r="N31" s="84"/>
      <c r="O31" s="84"/>
      <c r="P31" s="84"/>
      <c r="Q31" s="84"/>
      <c r="R31" s="84"/>
      <c r="S31" s="84"/>
      <c r="T31" s="84"/>
      <c r="U31" s="84"/>
    </row>
    <row r="32" spans="1:21" s="53" customFormat="1" ht="19.149999999999999" customHeight="1">
      <c r="A32" s="182" t="s">
        <v>32</v>
      </c>
      <c r="B32" s="183"/>
      <c r="C32" s="70">
        <f>C18+C8+C16</f>
        <v>7190.3099999999995</v>
      </c>
      <c r="D32" s="66" t="s">
        <v>91</v>
      </c>
      <c r="E32" s="65"/>
      <c r="F32" s="65"/>
      <c r="G32" s="65"/>
      <c r="H32" s="65"/>
      <c r="I32" s="65"/>
      <c r="J32" s="65"/>
      <c r="K32" s="65"/>
      <c r="L32" s="65"/>
      <c r="M32" s="83"/>
      <c r="N32" s="84"/>
      <c r="O32" s="84"/>
      <c r="P32" s="84"/>
      <c r="Q32" s="84"/>
      <c r="R32" s="84"/>
      <c r="S32" s="84"/>
      <c r="T32" s="84"/>
      <c r="U32" s="84"/>
    </row>
    <row r="33" spans="1:21" s="53" customFormat="1" ht="19.149999999999999" customHeight="1">
      <c r="C33" s="63"/>
      <c r="D33" s="66" t="s">
        <v>92</v>
      </c>
      <c r="E33" s="65"/>
      <c r="F33" s="65"/>
      <c r="G33" s="65"/>
      <c r="H33" s="65"/>
      <c r="I33" s="65"/>
      <c r="J33" s="65"/>
      <c r="K33" s="65"/>
      <c r="L33" s="65"/>
      <c r="M33" s="83"/>
      <c r="N33" s="84"/>
      <c r="O33" s="84"/>
      <c r="P33" s="84"/>
      <c r="Q33" s="84"/>
      <c r="R33" s="84"/>
      <c r="S33" s="84"/>
      <c r="T33" s="84"/>
      <c r="U33" s="84"/>
    </row>
    <row r="34" spans="1:21" s="53" customFormat="1" ht="25.15" customHeight="1">
      <c r="A34" s="194" t="s">
        <v>33</v>
      </c>
      <c r="B34" s="195"/>
      <c r="C34" s="75"/>
      <c r="D34" s="66" t="s">
        <v>93</v>
      </c>
      <c r="E34" s="65"/>
      <c r="F34" s="65"/>
      <c r="G34" s="65"/>
      <c r="H34" s="65"/>
      <c r="I34" s="65"/>
      <c r="J34" s="65"/>
      <c r="K34" s="65"/>
      <c r="L34" s="65"/>
      <c r="M34" s="83"/>
      <c r="N34" s="84"/>
      <c r="O34" s="84"/>
      <c r="P34" s="84"/>
      <c r="Q34" s="84"/>
      <c r="R34" s="84"/>
      <c r="S34" s="84"/>
      <c r="T34" s="84"/>
      <c r="U34" s="84"/>
    </row>
    <row r="35" spans="1:21" s="53" customFormat="1" ht="19.149999999999999" customHeight="1">
      <c r="A35" s="248"/>
      <c r="B35" s="249"/>
      <c r="C35" s="75"/>
      <c r="D35" s="66" t="s">
        <v>94</v>
      </c>
      <c r="E35" s="65"/>
      <c r="F35" s="65"/>
      <c r="G35" s="65"/>
      <c r="H35" s="65"/>
      <c r="I35" s="65"/>
      <c r="J35" s="65"/>
      <c r="K35" s="65"/>
      <c r="L35" s="65"/>
      <c r="M35" s="83"/>
      <c r="N35" s="84"/>
      <c r="O35" s="84"/>
      <c r="P35" s="84"/>
      <c r="Q35" s="84"/>
      <c r="R35" s="84"/>
      <c r="S35" s="84"/>
      <c r="T35" s="84"/>
      <c r="U35" s="84"/>
    </row>
    <row r="36" spans="1:21" s="53" customFormat="1" ht="19.149999999999999" customHeight="1">
      <c r="A36" s="250" t="s">
        <v>95</v>
      </c>
      <c r="B36" s="251"/>
      <c r="C36" s="76">
        <f>C32</f>
        <v>7190.3099999999995</v>
      </c>
      <c r="D36" s="77" t="s">
        <v>96</v>
      </c>
      <c r="E36" s="65">
        <f>E27+E17+E15</f>
        <v>7190.3099999999995</v>
      </c>
      <c r="F36" s="65">
        <f t="shared" ref="F36:M36" si="0">F27+F17+F15</f>
        <v>0</v>
      </c>
      <c r="G36" s="65">
        <f t="shared" si="0"/>
        <v>3406.2300000000005</v>
      </c>
      <c r="H36" s="65">
        <f t="shared" si="0"/>
        <v>3406.2300000000005</v>
      </c>
      <c r="I36" s="65">
        <f t="shared" si="0"/>
        <v>0</v>
      </c>
      <c r="J36" s="65">
        <f t="shared" si="0"/>
        <v>0</v>
      </c>
      <c r="K36" s="65">
        <f t="shared" si="0"/>
        <v>3775.08</v>
      </c>
      <c r="L36" s="65">
        <f t="shared" si="0"/>
        <v>0</v>
      </c>
      <c r="M36" s="65">
        <f t="shared" si="0"/>
        <v>9</v>
      </c>
      <c r="N36" s="84"/>
      <c r="O36" s="84"/>
      <c r="P36" s="84"/>
      <c r="Q36" s="84"/>
      <c r="R36" s="84"/>
      <c r="S36" s="84"/>
      <c r="T36" s="84"/>
      <c r="U36" s="84"/>
    </row>
    <row r="37" spans="1:21" s="52" customFormat="1" ht="14.25">
      <c r="A37" s="78"/>
      <c r="B37" s="78"/>
      <c r="D37" s="79"/>
    </row>
    <row r="38" spans="1:21" s="52" customFormat="1" ht="14.25">
      <c r="A38" s="78"/>
      <c r="B38" s="78"/>
    </row>
    <row r="39" spans="1:21" s="52" customFormat="1" ht="14.25">
      <c r="A39" s="78"/>
      <c r="B39" s="78"/>
    </row>
    <row r="40" spans="1:21" s="52" customFormat="1" ht="14.25">
      <c r="A40" s="78"/>
      <c r="B40" s="78"/>
    </row>
    <row r="41" spans="1:21" s="52" customFormat="1" ht="14.25">
      <c r="A41" s="78"/>
      <c r="B41" s="78"/>
    </row>
    <row r="42" spans="1:21" s="52" customFormat="1" ht="14.25">
      <c r="A42" s="78"/>
      <c r="B42" s="78"/>
    </row>
    <row r="43" spans="1:21" s="52" customFormat="1" ht="14.25">
      <c r="A43" s="78"/>
      <c r="B43" s="78"/>
    </row>
  </sheetData>
  <mergeCells count="28">
    <mergeCell ref="A35:B35"/>
    <mergeCell ref="A36:B36"/>
    <mergeCell ref="A2:M2"/>
    <mergeCell ref="A3:C3"/>
    <mergeCell ref="K3:M3"/>
    <mergeCell ref="A4:C4"/>
    <mergeCell ref="D5:D7"/>
    <mergeCell ref="A5:B7"/>
    <mergeCell ref="J6:J7"/>
    <mergeCell ref="K6:K7"/>
    <mergeCell ref="L6:L7"/>
    <mergeCell ref="M6:M7"/>
    <mergeCell ref="G6:H6"/>
    <mergeCell ref="E5:E7"/>
    <mergeCell ref="F5:F7"/>
    <mergeCell ref="I6:I7"/>
    <mergeCell ref="A8:A13"/>
    <mergeCell ref="C5:C7"/>
    <mergeCell ref="A23:B23"/>
    <mergeCell ref="A32:B32"/>
    <mergeCell ref="A34:B34"/>
    <mergeCell ref="A21:B21"/>
    <mergeCell ref="A22:B22"/>
    <mergeCell ref="A14:B14"/>
    <mergeCell ref="A16:B16"/>
    <mergeCell ref="A17:B17"/>
    <mergeCell ref="A18:B18"/>
    <mergeCell ref="A20:B20"/>
  </mergeCells>
  <phoneticPr fontId="11" type="noConversion"/>
  <printOptions horizontalCentered="1"/>
  <pageMargins left="1.22013888888889" right="1.45625" top="0.98402777777777795" bottom="0.98402777777777795" header="0.50763888888888897" footer="0.50763888888888897"/>
  <pageSetup paperSize="9" scale="50" orientation="landscape" r:id="rId1"/>
  <headerFooter alignWithMargins="0"/>
</worksheet>
</file>

<file path=xl/worksheets/sheet5.xml><?xml version="1.0" encoding="utf-8"?>
<worksheet xmlns="http://schemas.openxmlformats.org/spreadsheetml/2006/main" xmlns:r="http://schemas.openxmlformats.org/officeDocument/2006/relationships">
  <dimension ref="A1:N42"/>
  <sheetViews>
    <sheetView showGridLines="0" showZeros="0" workbookViewId="0">
      <selection activeCell="A3" sqref="A3:F3"/>
    </sheetView>
  </sheetViews>
  <sheetFormatPr defaultColWidth="7" defaultRowHeight="11.25"/>
  <cols>
    <col min="1" max="1" width="3.25" style="14" customWidth="1"/>
    <col min="2" max="2" width="3.125" style="14" customWidth="1"/>
    <col min="3" max="3" width="3.5" style="14" customWidth="1"/>
    <col min="4" max="4" width="7.75" style="14" customWidth="1"/>
    <col min="5" max="5" width="11.75" style="14" customWidth="1"/>
    <col min="6" max="6" width="10.25" style="14" customWidth="1"/>
    <col min="7" max="7" width="10.5" style="14" customWidth="1"/>
    <col min="8" max="10" width="10.625" style="14" customWidth="1"/>
    <col min="11" max="11" width="9.25" style="14" customWidth="1"/>
    <col min="12" max="12" width="10.25" style="14" customWidth="1"/>
    <col min="13" max="13" width="10.75" style="14" customWidth="1"/>
    <col min="14" max="14" width="8.875" style="14" customWidth="1"/>
    <col min="15" max="16384" width="7" style="14"/>
  </cols>
  <sheetData>
    <row r="1" spans="1:14" ht="12">
      <c r="M1" s="37" t="s">
        <v>97</v>
      </c>
    </row>
    <row r="2" spans="1:14" ht="42" customHeight="1">
      <c r="A2" s="226" t="s">
        <v>98</v>
      </c>
      <c r="B2" s="226"/>
      <c r="C2" s="226"/>
      <c r="D2" s="226"/>
      <c r="E2" s="226"/>
      <c r="F2" s="226"/>
      <c r="G2" s="226"/>
      <c r="H2" s="226"/>
      <c r="I2" s="226"/>
      <c r="J2" s="226"/>
      <c r="K2" s="226"/>
      <c r="L2" s="226"/>
      <c r="M2" s="226"/>
      <c r="N2" s="226"/>
    </row>
    <row r="3" spans="1:14" ht="15" customHeight="1">
      <c r="A3" s="227" t="s">
        <v>405</v>
      </c>
      <c r="B3" s="228"/>
      <c r="C3" s="228"/>
      <c r="D3" s="228"/>
      <c r="E3" s="228"/>
      <c r="F3" s="228"/>
      <c r="G3" s="20"/>
      <c r="H3" s="20"/>
      <c r="I3" s="20"/>
      <c r="J3" s="20"/>
      <c r="K3" s="20"/>
      <c r="L3" s="20"/>
      <c r="M3" s="229" t="s">
        <v>3</v>
      </c>
      <c r="N3" s="229"/>
    </row>
    <row r="4" spans="1:14" s="15" customFormat="1" ht="16.5" customHeight="1">
      <c r="A4" s="230" t="s">
        <v>48</v>
      </c>
      <c r="B4" s="231"/>
      <c r="C4" s="232"/>
      <c r="D4" s="220" t="s">
        <v>39</v>
      </c>
      <c r="E4" s="220" t="s">
        <v>49</v>
      </c>
      <c r="F4" s="225" t="s">
        <v>41</v>
      </c>
      <c r="G4" s="233" t="s">
        <v>50</v>
      </c>
      <c r="H4" s="233"/>
      <c r="I4" s="233"/>
      <c r="J4" s="233"/>
      <c r="K4" s="233"/>
      <c r="L4" s="234" t="s">
        <v>51</v>
      </c>
      <c r="M4" s="235"/>
      <c r="N4" s="236"/>
    </row>
    <row r="5" spans="1:14" s="16" customFormat="1" ht="14.25" customHeight="1">
      <c r="A5" s="267" t="s">
        <v>42</v>
      </c>
      <c r="B5" s="268" t="s">
        <v>43</v>
      </c>
      <c r="C5" s="268" t="s">
        <v>44</v>
      </c>
      <c r="D5" s="221"/>
      <c r="E5" s="221"/>
      <c r="F5" s="225"/>
      <c r="G5" s="223" t="s">
        <v>18</v>
      </c>
      <c r="H5" s="223" t="s">
        <v>52</v>
      </c>
      <c r="I5" s="265" t="s">
        <v>53</v>
      </c>
      <c r="J5" s="265" t="s">
        <v>54</v>
      </c>
      <c r="K5" s="223" t="s">
        <v>55</v>
      </c>
      <c r="L5" s="225" t="s">
        <v>18</v>
      </c>
      <c r="M5" s="225" t="s">
        <v>56</v>
      </c>
      <c r="N5" s="225" t="s">
        <v>57</v>
      </c>
    </row>
    <row r="6" spans="1:14" s="16" customFormat="1" ht="30.75" customHeight="1">
      <c r="A6" s="267"/>
      <c r="B6" s="268"/>
      <c r="C6" s="268"/>
      <c r="D6" s="222"/>
      <c r="E6" s="222"/>
      <c r="F6" s="225"/>
      <c r="G6" s="224"/>
      <c r="H6" s="224"/>
      <c r="I6" s="266"/>
      <c r="J6" s="266"/>
      <c r="K6" s="224"/>
      <c r="L6" s="225"/>
      <c r="M6" s="225"/>
      <c r="N6" s="225"/>
    </row>
    <row r="7" spans="1:14" s="17" customFormat="1" ht="20.100000000000001" customHeight="1">
      <c r="A7" s="21" t="s">
        <v>45</v>
      </c>
      <c r="B7" s="22" t="s">
        <v>45</v>
      </c>
      <c r="C7" s="22" t="s">
        <v>45</v>
      </c>
      <c r="D7" s="22"/>
      <c r="E7" s="22" t="s">
        <v>45</v>
      </c>
      <c r="F7" s="23">
        <v>1</v>
      </c>
      <c r="G7" s="23">
        <v>2</v>
      </c>
      <c r="H7" s="23">
        <v>3</v>
      </c>
      <c r="I7" s="23">
        <v>4</v>
      </c>
      <c r="J7" s="23">
        <v>5</v>
      </c>
      <c r="K7" s="23">
        <v>6</v>
      </c>
      <c r="L7" s="23">
        <v>7</v>
      </c>
      <c r="M7" s="23">
        <v>8</v>
      </c>
      <c r="N7" s="23">
        <v>9</v>
      </c>
    </row>
    <row r="8" spans="1:14" s="17" customFormat="1" ht="20.100000000000001" customHeight="1">
      <c r="A8" s="104"/>
      <c r="B8" s="104"/>
      <c r="C8" s="104"/>
      <c r="D8" s="25"/>
      <c r="E8" s="106" t="s">
        <v>41</v>
      </c>
      <c r="F8" s="120">
        <f>F9+F19+F24+F29+F31+F33+F35</f>
        <v>3406.23</v>
      </c>
      <c r="G8" s="120">
        <f t="shared" ref="G8:N8" si="0">G9+G19+G24+G29+G31+G33+G35</f>
        <v>3106.23</v>
      </c>
      <c r="H8" s="120">
        <f t="shared" si="0"/>
        <v>1196.1999999999998</v>
      </c>
      <c r="I8" s="120">
        <f t="shared" si="0"/>
        <v>367.33</v>
      </c>
      <c r="J8" s="120">
        <f t="shared" si="0"/>
        <v>1542.7</v>
      </c>
      <c r="K8" s="120">
        <f t="shared" si="0"/>
        <v>0</v>
      </c>
      <c r="L8" s="120">
        <f t="shared" si="0"/>
        <v>300</v>
      </c>
      <c r="M8" s="120">
        <f t="shared" si="0"/>
        <v>300</v>
      </c>
      <c r="N8" s="120">
        <f t="shared" si="0"/>
        <v>0</v>
      </c>
    </row>
    <row r="9" spans="1:14" s="30" customFormat="1" ht="54">
      <c r="A9" s="107"/>
      <c r="B9" s="107"/>
      <c r="C9" s="107"/>
      <c r="D9" s="118"/>
      <c r="E9" s="106" t="s">
        <v>245</v>
      </c>
      <c r="F9" s="121">
        <f>G9+L9</f>
        <v>1881.8300000000002</v>
      </c>
      <c r="G9" s="121">
        <f t="shared" ref="G9:N9" si="1">G10+G11+G12+G13+G14+G15+G16+G17+G18</f>
        <v>1881.8300000000002</v>
      </c>
      <c r="H9" s="121">
        <f t="shared" si="1"/>
        <v>382.67</v>
      </c>
      <c r="I9" s="121">
        <f t="shared" si="1"/>
        <v>305.63</v>
      </c>
      <c r="J9" s="121">
        <f t="shared" si="1"/>
        <v>1193.53</v>
      </c>
      <c r="K9" s="121">
        <f t="shared" si="1"/>
        <v>0</v>
      </c>
      <c r="L9" s="121">
        <f t="shared" si="1"/>
        <v>0</v>
      </c>
      <c r="M9" s="121">
        <f t="shared" si="1"/>
        <v>0</v>
      </c>
      <c r="N9" s="121">
        <f t="shared" si="1"/>
        <v>0</v>
      </c>
    </row>
    <row r="10" spans="1:14" s="30" customFormat="1" ht="54">
      <c r="A10" s="107" t="s">
        <v>213</v>
      </c>
      <c r="B10" s="107" t="s">
        <v>214</v>
      </c>
      <c r="C10" s="107" t="s">
        <v>214</v>
      </c>
      <c r="D10" s="112">
        <v>404001</v>
      </c>
      <c r="E10" s="108" t="s">
        <v>215</v>
      </c>
      <c r="F10" s="121">
        <f>G10+L10</f>
        <v>39.81</v>
      </c>
      <c r="G10" s="121">
        <f>H10+I10+J10+K10</f>
        <v>39.81</v>
      </c>
      <c r="H10" s="121">
        <v>39.81</v>
      </c>
      <c r="I10" s="121"/>
      <c r="J10" s="121"/>
      <c r="K10" s="121"/>
      <c r="L10" s="121">
        <f>M10+N10</f>
        <v>0</v>
      </c>
      <c r="M10" s="121"/>
      <c r="N10" s="121"/>
    </row>
    <row r="11" spans="1:14" s="30" customFormat="1" ht="14.25">
      <c r="A11" s="107" t="s">
        <v>216</v>
      </c>
      <c r="B11" s="107" t="s">
        <v>217</v>
      </c>
      <c r="C11" s="107" t="s">
        <v>217</v>
      </c>
      <c r="D11" s="112">
        <v>404001</v>
      </c>
      <c r="E11" s="108" t="s">
        <v>218</v>
      </c>
      <c r="F11" s="121">
        <f t="shared" ref="F11:F36" si="2">G11+L11</f>
        <v>273.88</v>
      </c>
      <c r="G11" s="121">
        <f t="shared" ref="G11:G36" si="3">H11+I11+J11+K11</f>
        <v>273.88</v>
      </c>
      <c r="H11" s="121">
        <v>267.95</v>
      </c>
      <c r="I11" s="121"/>
      <c r="J11" s="121">
        <v>5.93</v>
      </c>
      <c r="K11" s="121"/>
      <c r="L11" s="121">
        <f t="shared" ref="L11:L36" si="4">M11+N11</f>
        <v>0</v>
      </c>
      <c r="M11" s="121"/>
      <c r="N11" s="121"/>
    </row>
    <row r="12" spans="1:14" s="30" customFormat="1" ht="40.5">
      <c r="A12" s="107" t="s">
        <v>216</v>
      </c>
      <c r="B12" s="107" t="s">
        <v>217</v>
      </c>
      <c r="C12" s="107" t="s">
        <v>219</v>
      </c>
      <c r="D12" s="112">
        <v>404001</v>
      </c>
      <c r="E12" s="108" t="s">
        <v>220</v>
      </c>
      <c r="F12" s="121">
        <f t="shared" si="2"/>
        <v>292.33999999999997</v>
      </c>
      <c r="G12" s="121">
        <f t="shared" si="3"/>
        <v>292.33999999999997</v>
      </c>
      <c r="H12" s="121">
        <v>21.62</v>
      </c>
      <c r="I12" s="121">
        <v>40.119999999999997</v>
      </c>
      <c r="J12" s="121">
        <v>230.6</v>
      </c>
      <c r="K12" s="121"/>
      <c r="L12" s="121">
        <f t="shared" si="4"/>
        <v>0</v>
      </c>
      <c r="M12" s="121"/>
      <c r="N12" s="121"/>
    </row>
    <row r="13" spans="1:14" s="30" customFormat="1" ht="14.25">
      <c r="A13" s="107" t="s">
        <v>216</v>
      </c>
      <c r="B13" s="107" t="s">
        <v>221</v>
      </c>
      <c r="C13" s="107" t="s">
        <v>222</v>
      </c>
      <c r="D13" s="112">
        <v>404001</v>
      </c>
      <c r="E13" s="108" t="s">
        <v>223</v>
      </c>
      <c r="F13" s="121">
        <f t="shared" si="2"/>
        <v>679</v>
      </c>
      <c r="G13" s="121">
        <f t="shared" si="3"/>
        <v>679</v>
      </c>
      <c r="H13" s="121"/>
      <c r="I13" s="121"/>
      <c r="J13" s="121">
        <v>679</v>
      </c>
      <c r="K13" s="121"/>
      <c r="L13" s="121">
        <f t="shared" si="4"/>
        <v>0</v>
      </c>
      <c r="M13" s="121"/>
      <c r="N13" s="121"/>
    </row>
    <row r="14" spans="1:14" s="30" customFormat="1" ht="27">
      <c r="A14" s="107" t="s">
        <v>216</v>
      </c>
      <c r="B14" s="107" t="s">
        <v>221</v>
      </c>
      <c r="C14" s="107" t="s">
        <v>219</v>
      </c>
      <c r="D14" s="112">
        <v>404001</v>
      </c>
      <c r="E14" s="108" t="s">
        <v>224</v>
      </c>
      <c r="F14" s="121">
        <f t="shared" si="2"/>
        <v>265.51</v>
      </c>
      <c r="G14" s="121">
        <f t="shared" si="3"/>
        <v>265.51</v>
      </c>
      <c r="H14" s="122"/>
      <c r="I14" s="122">
        <v>265.51</v>
      </c>
      <c r="J14" s="122"/>
      <c r="K14" s="122"/>
      <c r="L14" s="121"/>
      <c r="M14" s="122"/>
      <c r="N14" s="122"/>
    </row>
    <row r="15" spans="1:14" s="30" customFormat="1" ht="27">
      <c r="A15" s="107" t="s">
        <v>216</v>
      </c>
      <c r="B15" s="107" t="s">
        <v>225</v>
      </c>
      <c r="C15" s="107" t="s">
        <v>226</v>
      </c>
      <c r="D15" s="112">
        <v>404001</v>
      </c>
      <c r="E15" s="108" t="s">
        <v>227</v>
      </c>
      <c r="F15" s="121">
        <f t="shared" si="2"/>
        <v>248</v>
      </c>
      <c r="G15" s="121">
        <f t="shared" si="3"/>
        <v>248</v>
      </c>
      <c r="H15" s="122"/>
      <c r="I15" s="122"/>
      <c r="J15" s="122">
        <v>248</v>
      </c>
      <c r="K15" s="122"/>
      <c r="L15" s="121"/>
      <c r="M15" s="122"/>
      <c r="N15" s="122"/>
    </row>
    <row r="16" spans="1:14" s="30" customFormat="1" ht="27">
      <c r="A16" s="107" t="s">
        <v>216</v>
      </c>
      <c r="B16" s="107" t="s">
        <v>225</v>
      </c>
      <c r="C16" s="107" t="s">
        <v>228</v>
      </c>
      <c r="D16" s="112">
        <v>404001</v>
      </c>
      <c r="E16" s="108" t="s">
        <v>229</v>
      </c>
      <c r="F16" s="121">
        <f t="shared" si="2"/>
        <v>30</v>
      </c>
      <c r="G16" s="121">
        <f t="shared" si="3"/>
        <v>30</v>
      </c>
      <c r="H16" s="122"/>
      <c r="I16" s="122"/>
      <c r="J16" s="122">
        <v>30</v>
      </c>
      <c r="K16" s="122"/>
      <c r="L16" s="121">
        <f t="shared" si="4"/>
        <v>0</v>
      </c>
      <c r="M16" s="122"/>
      <c r="N16" s="122"/>
    </row>
    <row r="17" spans="1:14" s="30" customFormat="1" ht="14.25">
      <c r="A17" s="107" t="s">
        <v>230</v>
      </c>
      <c r="B17" s="107" t="s">
        <v>222</v>
      </c>
      <c r="C17" s="107" t="s">
        <v>217</v>
      </c>
      <c r="D17" s="112">
        <v>404001</v>
      </c>
      <c r="E17" s="108" t="s">
        <v>231</v>
      </c>
      <c r="F17" s="121">
        <f t="shared" si="2"/>
        <v>34.630000000000003</v>
      </c>
      <c r="G17" s="121">
        <f t="shared" si="3"/>
        <v>34.630000000000003</v>
      </c>
      <c r="H17" s="122">
        <v>34.630000000000003</v>
      </c>
      <c r="I17" s="122"/>
      <c r="J17" s="122"/>
      <c r="K17" s="122"/>
      <c r="L17" s="121">
        <f t="shared" si="4"/>
        <v>0</v>
      </c>
      <c r="M17" s="122"/>
      <c r="N17" s="122"/>
    </row>
    <row r="18" spans="1:14" s="30" customFormat="1" ht="27">
      <c r="A18" s="107" t="s">
        <v>216</v>
      </c>
      <c r="B18" s="107" t="s">
        <v>232</v>
      </c>
      <c r="C18" s="107" t="s">
        <v>217</v>
      </c>
      <c r="D18" s="112">
        <v>404001</v>
      </c>
      <c r="E18" s="108" t="s">
        <v>233</v>
      </c>
      <c r="F18" s="121">
        <f t="shared" si="2"/>
        <v>18.66</v>
      </c>
      <c r="G18" s="121">
        <f t="shared" si="3"/>
        <v>18.66</v>
      </c>
      <c r="H18" s="122">
        <v>18.66</v>
      </c>
      <c r="I18" s="122"/>
      <c r="J18" s="122"/>
      <c r="K18" s="122"/>
      <c r="L18" s="121">
        <f t="shared" si="4"/>
        <v>0</v>
      </c>
      <c r="M18" s="122"/>
      <c r="N18" s="122"/>
    </row>
    <row r="19" spans="1:14" s="30" customFormat="1" ht="40.5">
      <c r="A19" s="107"/>
      <c r="B19" s="107"/>
      <c r="C19" s="107"/>
      <c r="D19" s="112"/>
      <c r="E19" s="106" t="s">
        <v>234</v>
      </c>
      <c r="F19" s="121">
        <f t="shared" si="2"/>
        <v>316.76</v>
      </c>
      <c r="G19" s="121">
        <f t="shared" si="3"/>
        <v>316.76</v>
      </c>
      <c r="H19" s="123">
        <f>H20+H21+H22+H23</f>
        <v>274.12</v>
      </c>
      <c r="I19" s="123">
        <f>I20+I21+I22+I23</f>
        <v>36.200000000000003</v>
      </c>
      <c r="J19" s="123">
        <f>J20+J21+J22+J23</f>
        <v>6.44</v>
      </c>
      <c r="K19" s="122"/>
      <c r="L19" s="121">
        <f t="shared" si="4"/>
        <v>0</v>
      </c>
      <c r="M19" s="122"/>
      <c r="N19" s="122"/>
    </row>
    <row r="20" spans="1:14" s="30" customFormat="1" ht="27">
      <c r="A20" s="107" t="s">
        <v>216</v>
      </c>
      <c r="B20" s="107" t="s">
        <v>225</v>
      </c>
      <c r="C20" s="107" t="s">
        <v>222</v>
      </c>
      <c r="D20" s="112">
        <v>404002</v>
      </c>
      <c r="E20" s="108" t="s">
        <v>235</v>
      </c>
      <c r="F20" s="121">
        <f t="shared" si="2"/>
        <v>253.86</v>
      </c>
      <c r="G20" s="121">
        <f t="shared" si="3"/>
        <v>253.86</v>
      </c>
      <c r="H20" s="124">
        <v>211.22</v>
      </c>
      <c r="I20" s="124">
        <v>36.200000000000003</v>
      </c>
      <c r="J20" s="124">
        <v>6.44</v>
      </c>
      <c r="K20" s="122"/>
      <c r="L20" s="121">
        <f t="shared" si="4"/>
        <v>0</v>
      </c>
      <c r="M20" s="122"/>
      <c r="N20" s="122"/>
    </row>
    <row r="21" spans="1:14" s="30" customFormat="1" ht="14.25">
      <c r="A21" s="107" t="s">
        <v>230</v>
      </c>
      <c r="B21" s="107" t="s">
        <v>222</v>
      </c>
      <c r="C21" s="107" t="s">
        <v>217</v>
      </c>
      <c r="D21" s="112">
        <v>404002</v>
      </c>
      <c r="E21" s="108" t="s">
        <v>231</v>
      </c>
      <c r="F21" s="121">
        <f t="shared" si="2"/>
        <v>21.26</v>
      </c>
      <c r="G21" s="121">
        <f t="shared" si="3"/>
        <v>21.26</v>
      </c>
      <c r="H21" s="124">
        <v>21.26</v>
      </c>
      <c r="I21" s="124"/>
      <c r="J21" s="124"/>
      <c r="K21" s="122"/>
      <c r="L21" s="121">
        <f t="shared" si="4"/>
        <v>0</v>
      </c>
      <c r="M21" s="122"/>
      <c r="N21" s="122"/>
    </row>
    <row r="22" spans="1:14" s="30" customFormat="1" ht="54">
      <c r="A22" s="107" t="s">
        <v>213</v>
      </c>
      <c r="B22" s="107" t="s">
        <v>214</v>
      </c>
      <c r="C22" s="107" t="s">
        <v>214</v>
      </c>
      <c r="D22" s="112">
        <v>404002</v>
      </c>
      <c r="E22" s="108" t="s">
        <v>215</v>
      </c>
      <c r="F22" s="121">
        <f t="shared" si="2"/>
        <v>28.35</v>
      </c>
      <c r="G22" s="121">
        <f t="shared" si="3"/>
        <v>28.35</v>
      </c>
      <c r="H22" s="124">
        <v>28.35</v>
      </c>
      <c r="I22" s="124"/>
      <c r="J22" s="124"/>
      <c r="K22" s="122"/>
      <c r="L22" s="121">
        <f t="shared" si="4"/>
        <v>0</v>
      </c>
      <c r="M22" s="122"/>
      <c r="N22" s="122"/>
    </row>
    <row r="23" spans="1:14" s="30" customFormat="1" ht="14.25">
      <c r="A23" s="107" t="s">
        <v>216</v>
      </c>
      <c r="B23" s="107" t="s">
        <v>232</v>
      </c>
      <c r="C23" s="107" t="s">
        <v>222</v>
      </c>
      <c r="D23" s="112">
        <v>404002</v>
      </c>
      <c r="E23" s="104" t="s">
        <v>236</v>
      </c>
      <c r="F23" s="121">
        <f t="shared" si="2"/>
        <v>13.29</v>
      </c>
      <c r="G23" s="121">
        <f t="shared" si="3"/>
        <v>13.29</v>
      </c>
      <c r="H23" s="124">
        <v>13.29</v>
      </c>
      <c r="I23" s="124"/>
      <c r="J23" s="124"/>
      <c r="K23" s="122"/>
      <c r="L23" s="121">
        <f t="shared" si="4"/>
        <v>0</v>
      </c>
      <c r="M23" s="122"/>
      <c r="N23" s="122"/>
    </row>
    <row r="24" spans="1:14" s="30" customFormat="1" ht="54">
      <c r="A24" s="107"/>
      <c r="B24" s="107"/>
      <c r="C24" s="107"/>
      <c r="D24" s="112"/>
      <c r="E24" s="116" t="s">
        <v>237</v>
      </c>
      <c r="F24" s="121">
        <f>F25+F26+F27+F28</f>
        <v>1081.6399999999999</v>
      </c>
      <c r="G24" s="121">
        <f t="shared" ref="G24:N24" si="5">G25+G26+G27+G28</f>
        <v>781.64</v>
      </c>
      <c r="H24" s="121">
        <f t="shared" si="5"/>
        <v>539.41</v>
      </c>
      <c r="I24" s="121">
        <f t="shared" si="5"/>
        <v>25.5</v>
      </c>
      <c r="J24" s="121">
        <f t="shared" si="5"/>
        <v>216.73</v>
      </c>
      <c r="K24" s="121">
        <f t="shared" si="5"/>
        <v>0</v>
      </c>
      <c r="L24" s="121">
        <f t="shared" si="5"/>
        <v>300</v>
      </c>
      <c r="M24" s="121">
        <f t="shared" si="5"/>
        <v>300</v>
      </c>
      <c r="N24" s="121">
        <f t="shared" si="5"/>
        <v>0</v>
      </c>
    </row>
    <row r="25" spans="1:14" s="30" customFormat="1" ht="27">
      <c r="A25" s="107" t="s">
        <v>216</v>
      </c>
      <c r="B25" s="107" t="s">
        <v>225</v>
      </c>
      <c r="C25" s="107" t="s">
        <v>217</v>
      </c>
      <c r="D25" s="112">
        <v>404003</v>
      </c>
      <c r="E25" s="108" t="s">
        <v>238</v>
      </c>
      <c r="F25" s="121">
        <f t="shared" si="2"/>
        <v>961.06</v>
      </c>
      <c r="G25" s="121">
        <f t="shared" si="3"/>
        <v>661.06</v>
      </c>
      <c r="H25" s="124">
        <v>418.83</v>
      </c>
      <c r="I25" s="124">
        <v>25.5</v>
      </c>
      <c r="J25" s="124">
        <v>216.73</v>
      </c>
      <c r="K25" s="122"/>
      <c r="L25" s="121">
        <f t="shared" si="4"/>
        <v>300</v>
      </c>
      <c r="M25" s="124">
        <v>300</v>
      </c>
      <c r="N25" s="122"/>
    </row>
    <row r="26" spans="1:14" s="30" customFormat="1" ht="14.25">
      <c r="A26" s="107" t="s">
        <v>230</v>
      </c>
      <c r="B26" s="107" t="s">
        <v>222</v>
      </c>
      <c r="C26" s="107" t="s">
        <v>217</v>
      </c>
      <c r="D26" s="112">
        <v>404003</v>
      </c>
      <c r="E26" s="108" t="s">
        <v>231</v>
      </c>
      <c r="F26" s="121">
        <f t="shared" si="2"/>
        <v>40.76</v>
      </c>
      <c r="G26" s="121">
        <f t="shared" si="3"/>
        <v>40.76</v>
      </c>
      <c r="H26" s="124">
        <v>40.76</v>
      </c>
      <c r="I26" s="124"/>
      <c r="J26" s="124"/>
      <c r="K26" s="122"/>
      <c r="L26" s="121">
        <f t="shared" si="4"/>
        <v>0</v>
      </c>
      <c r="M26" s="122"/>
      <c r="N26" s="122"/>
    </row>
    <row r="27" spans="1:14" s="30" customFormat="1" ht="54">
      <c r="A27" s="107" t="s">
        <v>213</v>
      </c>
      <c r="B27" s="107" t="s">
        <v>214</v>
      </c>
      <c r="C27" s="107" t="s">
        <v>214</v>
      </c>
      <c r="D27" s="112">
        <v>404003</v>
      </c>
      <c r="E27" s="108" t="s">
        <v>215</v>
      </c>
      <c r="F27" s="121">
        <f t="shared" si="2"/>
        <v>54.35</v>
      </c>
      <c r="G27" s="121">
        <f t="shared" si="3"/>
        <v>54.35</v>
      </c>
      <c r="H27" s="124">
        <v>54.35</v>
      </c>
      <c r="I27" s="124"/>
      <c r="J27" s="124"/>
      <c r="K27" s="122"/>
      <c r="L27" s="121">
        <f t="shared" si="4"/>
        <v>0</v>
      </c>
      <c r="M27" s="122"/>
      <c r="N27" s="122"/>
    </row>
    <row r="28" spans="1:14" s="30" customFormat="1" ht="27">
      <c r="A28" s="107" t="s">
        <v>216</v>
      </c>
      <c r="B28" s="107" t="s">
        <v>232</v>
      </c>
      <c r="C28" s="107" t="s">
        <v>222</v>
      </c>
      <c r="D28" s="112">
        <v>404003</v>
      </c>
      <c r="E28" s="108" t="s">
        <v>239</v>
      </c>
      <c r="F28" s="121">
        <f t="shared" si="2"/>
        <v>25.47</v>
      </c>
      <c r="G28" s="121">
        <f t="shared" si="3"/>
        <v>25.47</v>
      </c>
      <c r="H28" s="125">
        <v>25.47</v>
      </c>
      <c r="I28" s="125"/>
      <c r="J28" s="125"/>
      <c r="K28" s="122"/>
      <c r="L28" s="121">
        <f t="shared" si="4"/>
        <v>0</v>
      </c>
      <c r="M28" s="122"/>
      <c r="N28" s="122"/>
    </row>
    <row r="29" spans="1:14" s="30" customFormat="1" ht="54">
      <c r="A29" s="109"/>
      <c r="B29" s="109"/>
      <c r="C29" s="109"/>
      <c r="D29" s="112"/>
      <c r="E29" s="106" t="s">
        <v>240</v>
      </c>
      <c r="F29" s="121">
        <f t="shared" si="2"/>
        <v>35</v>
      </c>
      <c r="G29" s="121">
        <f t="shared" si="3"/>
        <v>35</v>
      </c>
      <c r="H29" s="122"/>
      <c r="I29" s="122"/>
      <c r="J29" s="120">
        <v>35</v>
      </c>
      <c r="K29" s="122"/>
      <c r="L29" s="121">
        <f t="shared" si="4"/>
        <v>0</v>
      </c>
      <c r="M29" s="122"/>
      <c r="N29" s="122"/>
    </row>
    <row r="30" spans="1:14" s="30" customFormat="1" ht="27">
      <c r="A30" s="107" t="s">
        <v>216</v>
      </c>
      <c r="B30" s="107" t="s">
        <v>222</v>
      </c>
      <c r="C30" s="107" t="s">
        <v>219</v>
      </c>
      <c r="D30" s="112">
        <v>404004</v>
      </c>
      <c r="E30" s="108" t="s">
        <v>241</v>
      </c>
      <c r="F30" s="121">
        <f t="shared" si="2"/>
        <v>35</v>
      </c>
      <c r="G30" s="121">
        <f t="shared" si="3"/>
        <v>35</v>
      </c>
      <c r="H30" s="122"/>
      <c r="I30" s="122"/>
      <c r="J30" s="120">
        <v>35</v>
      </c>
      <c r="K30" s="122"/>
      <c r="L30" s="121">
        <f t="shared" si="4"/>
        <v>0</v>
      </c>
      <c r="M30" s="122"/>
      <c r="N30" s="122"/>
    </row>
    <row r="31" spans="1:14" s="30" customFormat="1" ht="54">
      <c r="A31" s="109"/>
      <c r="B31" s="109"/>
      <c r="C31" s="109"/>
      <c r="D31" s="112"/>
      <c r="E31" s="106" t="s">
        <v>242</v>
      </c>
      <c r="F31" s="121">
        <f t="shared" si="2"/>
        <v>46</v>
      </c>
      <c r="G31" s="121">
        <f t="shared" si="3"/>
        <v>46</v>
      </c>
      <c r="H31" s="122"/>
      <c r="I31" s="122"/>
      <c r="J31" s="120">
        <v>46</v>
      </c>
      <c r="K31" s="122"/>
      <c r="L31" s="121">
        <f t="shared" si="4"/>
        <v>0</v>
      </c>
      <c r="M31" s="122"/>
      <c r="N31" s="122"/>
    </row>
    <row r="32" spans="1:14" s="30" customFormat="1" ht="27">
      <c r="A32" s="107" t="s">
        <v>216</v>
      </c>
      <c r="B32" s="107" t="s">
        <v>222</v>
      </c>
      <c r="C32" s="107" t="s">
        <v>219</v>
      </c>
      <c r="D32" s="112">
        <v>404005</v>
      </c>
      <c r="E32" s="108" t="s">
        <v>241</v>
      </c>
      <c r="F32" s="121">
        <f t="shared" si="2"/>
        <v>46</v>
      </c>
      <c r="G32" s="121">
        <f t="shared" si="3"/>
        <v>46</v>
      </c>
      <c r="H32" s="126"/>
      <c r="I32" s="126"/>
      <c r="J32" s="120">
        <v>46</v>
      </c>
      <c r="K32" s="122"/>
      <c r="L32" s="121">
        <f t="shared" si="4"/>
        <v>0</v>
      </c>
      <c r="M32" s="122"/>
      <c r="N32" s="126"/>
    </row>
    <row r="33" spans="1:14" ht="54">
      <c r="A33" s="110"/>
      <c r="B33" s="110"/>
      <c r="C33" s="110"/>
      <c r="D33" s="112"/>
      <c r="E33" s="106" t="s">
        <v>243</v>
      </c>
      <c r="F33" s="121">
        <f t="shared" si="2"/>
        <v>15</v>
      </c>
      <c r="G33" s="121">
        <f t="shared" si="3"/>
        <v>15</v>
      </c>
      <c r="H33" s="126"/>
      <c r="I33" s="126"/>
      <c r="J33" s="120">
        <v>15</v>
      </c>
      <c r="K33" s="122"/>
      <c r="L33" s="121">
        <f t="shared" si="4"/>
        <v>0</v>
      </c>
      <c r="M33" s="122"/>
      <c r="N33" s="126"/>
    </row>
    <row r="34" spans="1:14" ht="27">
      <c r="A34" s="107" t="s">
        <v>216</v>
      </c>
      <c r="B34" s="107" t="s">
        <v>222</v>
      </c>
      <c r="C34" s="107" t="s">
        <v>219</v>
      </c>
      <c r="D34" s="112">
        <v>404006</v>
      </c>
      <c r="E34" s="108" t="s">
        <v>241</v>
      </c>
      <c r="F34" s="121">
        <f t="shared" si="2"/>
        <v>15</v>
      </c>
      <c r="G34" s="121">
        <f t="shared" si="3"/>
        <v>15</v>
      </c>
      <c r="H34" s="126"/>
      <c r="I34" s="126"/>
      <c r="J34" s="120">
        <v>15</v>
      </c>
      <c r="K34" s="122"/>
      <c r="L34" s="121">
        <f t="shared" si="4"/>
        <v>0</v>
      </c>
      <c r="M34" s="122"/>
      <c r="N34" s="126"/>
    </row>
    <row r="35" spans="1:14" ht="54">
      <c r="A35" s="111"/>
      <c r="B35" s="111"/>
      <c r="C35" s="111"/>
      <c r="D35" s="112"/>
      <c r="E35" s="106" t="s">
        <v>244</v>
      </c>
      <c r="F35" s="121">
        <f t="shared" si="2"/>
        <v>30</v>
      </c>
      <c r="G35" s="121">
        <f t="shared" si="3"/>
        <v>30</v>
      </c>
      <c r="H35" s="126"/>
      <c r="I35" s="126"/>
      <c r="J35" s="120">
        <v>30</v>
      </c>
      <c r="K35" s="122"/>
      <c r="L35" s="121">
        <f t="shared" si="4"/>
        <v>0</v>
      </c>
      <c r="M35" s="122"/>
      <c r="N35" s="126"/>
    </row>
    <row r="36" spans="1:14" ht="27">
      <c r="A36" s="107" t="s">
        <v>216</v>
      </c>
      <c r="B36" s="107" t="s">
        <v>222</v>
      </c>
      <c r="C36" s="107" t="s">
        <v>219</v>
      </c>
      <c r="D36" s="112">
        <v>404021</v>
      </c>
      <c r="E36" s="108" t="s">
        <v>241</v>
      </c>
      <c r="F36" s="121">
        <f t="shared" si="2"/>
        <v>30</v>
      </c>
      <c r="G36" s="121">
        <f t="shared" si="3"/>
        <v>30</v>
      </c>
      <c r="H36" s="126"/>
      <c r="I36" s="126"/>
      <c r="J36" s="120">
        <v>30</v>
      </c>
      <c r="K36" s="122"/>
      <c r="L36" s="121">
        <f t="shared" si="4"/>
        <v>0</v>
      </c>
      <c r="M36" s="122"/>
      <c r="N36" s="126"/>
    </row>
    <row r="37" spans="1:14" ht="14.25">
      <c r="D37" s="119"/>
      <c r="K37" s="30"/>
      <c r="L37" s="30"/>
      <c r="M37" s="30"/>
    </row>
    <row r="38" spans="1:14">
      <c r="D38" s="119"/>
    </row>
    <row r="39" spans="1:14">
      <c r="D39" s="119"/>
    </row>
    <row r="40" spans="1:14">
      <c r="D40" s="119"/>
    </row>
    <row r="41" spans="1:14">
      <c r="D41" s="119"/>
    </row>
    <row r="42" spans="1:14">
      <c r="D42" s="119"/>
    </row>
  </sheetData>
  <mergeCells count="20">
    <mergeCell ref="A2:N2"/>
    <mergeCell ref="A3:F3"/>
    <mergeCell ref="M3:N3"/>
    <mergeCell ref="A4:C4"/>
    <mergeCell ref="G4:K4"/>
    <mergeCell ref="L4:N4"/>
    <mergeCell ref="F4:F6"/>
    <mergeCell ref="G5:G6"/>
    <mergeCell ref="H5:H6"/>
    <mergeCell ref="M5:M6"/>
    <mergeCell ref="N5:N6"/>
    <mergeCell ref="E4:E6"/>
    <mergeCell ref="A5:A6"/>
    <mergeCell ref="B5:B6"/>
    <mergeCell ref="C5:C6"/>
    <mergeCell ref="D4:D6"/>
    <mergeCell ref="I5:I6"/>
    <mergeCell ref="J5:J6"/>
    <mergeCell ref="K5:K6"/>
    <mergeCell ref="L5:L6"/>
  </mergeCells>
  <phoneticPr fontId="11" type="noConversion"/>
  <pageMargins left="0.62992125984252001" right="0.66929133858267698" top="1.0629921259842501" bottom="1.0629921259842501"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I68"/>
  <sheetViews>
    <sheetView showGridLines="0" showZeros="0" workbookViewId="0">
      <pane xSplit="6" ySplit="5" topLeftCell="G6" activePane="bottomRight" state="frozen"/>
      <selection pane="topRight" activeCell="G1" sqref="G1"/>
      <selection pane="bottomLeft" activeCell="A6" sqref="A6"/>
      <selection pane="bottomRight" activeCell="A61" sqref="A61:XFD61"/>
    </sheetView>
  </sheetViews>
  <sheetFormatPr defaultColWidth="8.875" defaultRowHeight="13.5"/>
  <cols>
    <col min="1" max="1" width="5.25" style="47" customWidth="1"/>
    <col min="2" max="2" width="8.375" style="47" customWidth="1"/>
    <col min="3" max="3" width="14.625" style="47" customWidth="1"/>
    <col min="4" max="4" width="6.25" style="47" customWidth="1"/>
    <col min="5" max="5" width="5.25" style="47" customWidth="1"/>
    <col min="6" max="6" width="17.25" style="47" customWidth="1"/>
    <col min="7" max="7" width="11.625" style="47" customWidth="1"/>
    <col min="8" max="8" width="11.125" style="47" customWidth="1"/>
    <col min="9" max="9" width="13.25" style="47" customWidth="1"/>
    <col min="10" max="16384" width="8.875" style="47"/>
  </cols>
  <sheetData>
    <row r="1" spans="1:9">
      <c r="I1" s="37" t="s">
        <v>99</v>
      </c>
    </row>
    <row r="2" spans="1:9" s="46" customFormat="1" ht="42" customHeight="1">
      <c r="A2" s="269" t="s">
        <v>100</v>
      </c>
      <c r="B2" s="269"/>
      <c r="C2" s="269"/>
      <c r="D2" s="269"/>
      <c r="E2" s="269"/>
      <c r="F2" s="269"/>
      <c r="G2" s="269"/>
      <c r="H2" s="269"/>
      <c r="I2" s="269"/>
    </row>
    <row r="3" spans="1:9" s="46" customFormat="1" ht="15" customHeight="1">
      <c r="A3" s="48" t="s">
        <v>101</v>
      </c>
      <c r="B3" s="173" t="s">
        <v>407</v>
      </c>
      <c r="C3" s="45"/>
      <c r="D3" s="45"/>
      <c r="E3" s="45"/>
      <c r="F3" s="45"/>
      <c r="H3" s="49" t="s">
        <v>3</v>
      </c>
    </row>
    <row r="4" spans="1:9" ht="20.100000000000001" customHeight="1">
      <c r="A4" s="270" t="s">
        <v>102</v>
      </c>
      <c r="B4" s="270"/>
      <c r="C4" s="270"/>
      <c r="D4" s="270" t="s">
        <v>103</v>
      </c>
      <c r="E4" s="270"/>
      <c r="F4" s="270"/>
      <c r="G4" s="271" t="s">
        <v>9</v>
      </c>
      <c r="H4" s="270" t="s">
        <v>13</v>
      </c>
      <c r="I4" s="270"/>
    </row>
    <row r="5" spans="1:9" ht="33.6" customHeight="1">
      <c r="A5" s="50" t="s">
        <v>42</v>
      </c>
      <c r="B5" s="50" t="s">
        <v>43</v>
      </c>
      <c r="C5" s="50" t="s">
        <v>104</v>
      </c>
      <c r="D5" s="50" t="s">
        <v>42</v>
      </c>
      <c r="E5" s="50" t="s">
        <v>43</v>
      </c>
      <c r="F5" s="50" t="s">
        <v>104</v>
      </c>
      <c r="G5" s="272"/>
      <c r="H5" s="50" t="s">
        <v>18</v>
      </c>
      <c r="I5" s="50" t="s">
        <v>19</v>
      </c>
    </row>
    <row r="6" spans="1:9" ht="34.15" customHeight="1">
      <c r="A6" s="127"/>
      <c r="B6" s="127"/>
      <c r="C6" s="128" t="s">
        <v>9</v>
      </c>
      <c r="D6" s="128"/>
      <c r="E6" s="128"/>
      <c r="F6" s="128"/>
      <c r="G6" s="129">
        <f>H6</f>
        <v>3106.2300000000005</v>
      </c>
      <c r="H6" s="130">
        <f>H7+H33+H46+H61+H63+H65+H67</f>
        <v>3106.2300000000005</v>
      </c>
      <c r="I6" s="130">
        <f>I7+I33+I46+I61+I63+I65+I67</f>
        <v>3106.2300000000005</v>
      </c>
    </row>
    <row r="7" spans="1:9" ht="27">
      <c r="A7" s="131"/>
      <c r="B7" s="131"/>
      <c r="C7" s="128" t="s">
        <v>246</v>
      </c>
      <c r="D7" s="128"/>
      <c r="E7" s="128"/>
      <c r="F7" s="128"/>
      <c r="G7" s="129">
        <f t="shared" ref="G7:G68" si="0">H7</f>
        <v>1881.8300000000002</v>
      </c>
      <c r="H7" s="132">
        <f>SUM(H8:H32)</f>
        <v>1881.8300000000002</v>
      </c>
      <c r="I7" s="132">
        <f>SUM(I8:I32)</f>
        <v>1881.8300000000002</v>
      </c>
    </row>
    <row r="8" spans="1:9" ht="14.25">
      <c r="A8" s="131" t="s">
        <v>247</v>
      </c>
      <c r="B8" s="131" t="s">
        <v>217</v>
      </c>
      <c r="C8" s="133" t="s">
        <v>248</v>
      </c>
      <c r="D8" s="107">
        <v>501</v>
      </c>
      <c r="E8" s="107" t="s">
        <v>217</v>
      </c>
      <c r="F8" s="107" t="s">
        <v>249</v>
      </c>
      <c r="G8" s="129">
        <f t="shared" si="0"/>
        <v>157.07</v>
      </c>
      <c r="H8" s="130">
        <v>157.07</v>
      </c>
      <c r="I8" s="130">
        <v>157.07</v>
      </c>
    </row>
    <row r="9" spans="1:9" ht="14.25">
      <c r="A9" s="131" t="s">
        <v>247</v>
      </c>
      <c r="B9" s="131" t="s">
        <v>222</v>
      </c>
      <c r="C9" s="133" t="s">
        <v>250</v>
      </c>
      <c r="D9" s="107">
        <v>501</v>
      </c>
      <c r="E9" s="107" t="s">
        <v>217</v>
      </c>
      <c r="F9" s="107" t="s">
        <v>249</v>
      </c>
      <c r="G9" s="129">
        <f t="shared" si="0"/>
        <v>72.599999999999994</v>
      </c>
      <c r="H9" s="132">
        <v>72.599999999999994</v>
      </c>
      <c r="I9" s="132">
        <v>72.599999999999994</v>
      </c>
    </row>
    <row r="10" spans="1:9" ht="14.25">
      <c r="A10" s="131" t="s">
        <v>247</v>
      </c>
      <c r="B10" s="131" t="s">
        <v>221</v>
      </c>
      <c r="C10" s="133" t="s">
        <v>251</v>
      </c>
      <c r="D10" s="107">
        <v>501</v>
      </c>
      <c r="E10" s="107" t="s">
        <v>217</v>
      </c>
      <c r="F10" s="107" t="s">
        <v>249</v>
      </c>
      <c r="G10" s="129">
        <f t="shared" si="0"/>
        <v>38.28</v>
      </c>
      <c r="H10" s="132">
        <v>38.28</v>
      </c>
      <c r="I10" s="132">
        <v>38.28</v>
      </c>
    </row>
    <row r="11" spans="1:9" ht="27">
      <c r="A11" s="131" t="s">
        <v>247</v>
      </c>
      <c r="B11" s="131" t="s">
        <v>226</v>
      </c>
      <c r="C11" s="133" t="s">
        <v>252</v>
      </c>
      <c r="D11" s="107" t="s">
        <v>253</v>
      </c>
      <c r="E11" s="107" t="s">
        <v>222</v>
      </c>
      <c r="F11" s="107" t="s">
        <v>254</v>
      </c>
      <c r="G11" s="129">
        <f t="shared" si="0"/>
        <v>39.81</v>
      </c>
      <c r="H11" s="132">
        <v>39.81</v>
      </c>
      <c r="I11" s="132">
        <v>39.81</v>
      </c>
    </row>
    <row r="12" spans="1:9" ht="27">
      <c r="A12" s="131" t="s">
        <v>247</v>
      </c>
      <c r="B12" s="107">
        <v>10</v>
      </c>
      <c r="C12" s="133" t="s">
        <v>255</v>
      </c>
      <c r="D12" s="107" t="s">
        <v>253</v>
      </c>
      <c r="E12" s="107" t="s">
        <v>222</v>
      </c>
      <c r="F12" s="107" t="s">
        <v>254</v>
      </c>
      <c r="G12" s="129">
        <f t="shared" si="0"/>
        <v>18.66</v>
      </c>
      <c r="H12" s="132">
        <v>18.66</v>
      </c>
      <c r="I12" s="132">
        <v>18.66</v>
      </c>
    </row>
    <row r="13" spans="1:9" ht="27">
      <c r="A13" s="131" t="s">
        <v>247</v>
      </c>
      <c r="B13" s="107" t="s">
        <v>256</v>
      </c>
      <c r="C13" s="133" t="s">
        <v>257</v>
      </c>
      <c r="D13" s="107" t="s">
        <v>253</v>
      </c>
      <c r="E13" s="107" t="s">
        <v>222</v>
      </c>
      <c r="F13" s="107" t="s">
        <v>254</v>
      </c>
      <c r="G13" s="129">
        <f t="shared" si="0"/>
        <v>2.2000000000000002</v>
      </c>
      <c r="H13" s="132">
        <v>2.2000000000000002</v>
      </c>
      <c r="I13" s="132">
        <v>2.2000000000000002</v>
      </c>
    </row>
    <row r="14" spans="1:9" ht="14.25">
      <c r="A14" s="131" t="s">
        <v>247</v>
      </c>
      <c r="B14" s="131" t="s">
        <v>258</v>
      </c>
      <c r="C14" s="133" t="s">
        <v>231</v>
      </c>
      <c r="D14" s="107" t="s">
        <v>253</v>
      </c>
      <c r="E14" s="107" t="s">
        <v>221</v>
      </c>
      <c r="F14" s="107" t="s">
        <v>231</v>
      </c>
      <c r="G14" s="129">
        <f t="shared" si="0"/>
        <v>34.630000000000003</v>
      </c>
      <c r="H14" s="132">
        <v>34.630000000000003</v>
      </c>
      <c r="I14" s="132">
        <v>34.630000000000003</v>
      </c>
    </row>
    <row r="15" spans="1:9" ht="14.25">
      <c r="A15" s="107">
        <v>301</v>
      </c>
      <c r="B15" s="107">
        <v>99</v>
      </c>
      <c r="C15" s="134" t="s">
        <v>259</v>
      </c>
      <c r="D15" s="107" t="s">
        <v>253</v>
      </c>
      <c r="E15" s="107" t="s">
        <v>219</v>
      </c>
      <c r="F15" s="134" t="s">
        <v>259</v>
      </c>
      <c r="G15" s="129">
        <f t="shared" si="0"/>
        <v>19.420000000000002</v>
      </c>
      <c r="H15" s="132">
        <v>19.420000000000002</v>
      </c>
      <c r="I15" s="132">
        <v>19.420000000000002</v>
      </c>
    </row>
    <row r="16" spans="1:9" ht="14.25">
      <c r="A16" s="131" t="s">
        <v>260</v>
      </c>
      <c r="B16" s="131" t="s">
        <v>217</v>
      </c>
      <c r="C16" s="133" t="s">
        <v>261</v>
      </c>
      <c r="D16" s="107" t="s">
        <v>262</v>
      </c>
      <c r="E16" s="107" t="s">
        <v>217</v>
      </c>
      <c r="F16" s="107" t="s">
        <v>263</v>
      </c>
      <c r="G16" s="129">
        <f t="shared" si="0"/>
        <v>15</v>
      </c>
      <c r="H16" s="132">
        <v>15</v>
      </c>
      <c r="I16" s="132">
        <v>15</v>
      </c>
    </row>
    <row r="17" spans="1:9" ht="14.25">
      <c r="A17" s="131" t="s">
        <v>260</v>
      </c>
      <c r="B17" s="107" t="s">
        <v>222</v>
      </c>
      <c r="C17" s="133" t="s">
        <v>264</v>
      </c>
      <c r="D17" s="107" t="s">
        <v>262</v>
      </c>
      <c r="E17" s="107" t="s">
        <v>217</v>
      </c>
      <c r="F17" s="107" t="s">
        <v>263</v>
      </c>
      <c r="G17" s="129">
        <f t="shared" si="0"/>
        <v>20</v>
      </c>
      <c r="H17" s="132">
        <v>20</v>
      </c>
      <c r="I17" s="132">
        <v>20</v>
      </c>
    </row>
    <row r="18" spans="1:9" ht="14.25">
      <c r="A18" s="131" t="s">
        <v>260</v>
      </c>
      <c r="B18" s="107" t="s">
        <v>214</v>
      </c>
      <c r="C18" s="133" t="s">
        <v>265</v>
      </c>
      <c r="D18" s="107" t="s">
        <v>262</v>
      </c>
      <c r="E18" s="107" t="s">
        <v>217</v>
      </c>
      <c r="F18" s="107" t="s">
        <v>263</v>
      </c>
      <c r="G18" s="129">
        <f t="shared" si="0"/>
        <v>0</v>
      </c>
      <c r="H18" s="132"/>
      <c r="I18" s="132"/>
    </row>
    <row r="19" spans="1:9" ht="14.25">
      <c r="A19" s="131" t="s">
        <v>260</v>
      </c>
      <c r="B19" s="107" t="s">
        <v>266</v>
      </c>
      <c r="C19" s="133" t="s">
        <v>267</v>
      </c>
      <c r="D19" s="107" t="s">
        <v>262</v>
      </c>
      <c r="E19" s="107" t="s">
        <v>217</v>
      </c>
      <c r="F19" s="107" t="s">
        <v>263</v>
      </c>
      <c r="G19" s="129">
        <f t="shared" si="0"/>
        <v>0</v>
      </c>
      <c r="H19" s="132"/>
      <c r="I19" s="132"/>
    </row>
    <row r="20" spans="1:9" ht="14.25">
      <c r="A20" s="131" t="s">
        <v>260</v>
      </c>
      <c r="B20" s="107" t="s">
        <v>268</v>
      </c>
      <c r="C20" s="133" t="s">
        <v>269</v>
      </c>
      <c r="D20" s="107" t="s">
        <v>262</v>
      </c>
      <c r="E20" s="107" t="s">
        <v>217</v>
      </c>
      <c r="F20" s="107" t="s">
        <v>263</v>
      </c>
      <c r="G20" s="129">
        <f t="shared" si="0"/>
        <v>6</v>
      </c>
      <c r="H20" s="132">
        <v>6</v>
      </c>
      <c r="I20" s="132">
        <v>6</v>
      </c>
    </row>
    <row r="21" spans="1:9" ht="14.25">
      <c r="A21" s="131" t="s">
        <v>260</v>
      </c>
      <c r="B21" s="107" t="s">
        <v>232</v>
      </c>
      <c r="C21" s="133" t="s">
        <v>270</v>
      </c>
      <c r="D21" s="107" t="s">
        <v>262</v>
      </c>
      <c r="E21" s="107" t="s">
        <v>217</v>
      </c>
      <c r="F21" s="107" t="s">
        <v>263</v>
      </c>
      <c r="G21" s="129">
        <f t="shared" si="0"/>
        <v>25</v>
      </c>
      <c r="H21" s="132">
        <v>25</v>
      </c>
      <c r="I21" s="132">
        <v>25</v>
      </c>
    </row>
    <row r="22" spans="1:9" ht="14.25">
      <c r="A22" s="131" t="s">
        <v>260</v>
      </c>
      <c r="B22" s="107" t="s">
        <v>258</v>
      </c>
      <c r="C22" s="133" t="s">
        <v>271</v>
      </c>
      <c r="D22" s="107" t="s">
        <v>262</v>
      </c>
      <c r="E22" s="107" t="s">
        <v>228</v>
      </c>
      <c r="F22" s="107" t="s">
        <v>271</v>
      </c>
      <c r="G22" s="129">
        <f t="shared" si="0"/>
        <v>10</v>
      </c>
      <c r="H22" s="132">
        <v>10</v>
      </c>
      <c r="I22" s="132">
        <v>10</v>
      </c>
    </row>
    <row r="23" spans="1:9" ht="14.25">
      <c r="A23" s="131" t="s">
        <v>260</v>
      </c>
      <c r="B23" s="131" t="s">
        <v>272</v>
      </c>
      <c r="C23" s="133" t="s">
        <v>273</v>
      </c>
      <c r="D23" s="107" t="s">
        <v>262</v>
      </c>
      <c r="E23" s="107" t="s">
        <v>222</v>
      </c>
      <c r="F23" s="107" t="s">
        <v>273</v>
      </c>
      <c r="G23" s="129">
        <f t="shared" si="0"/>
        <v>0</v>
      </c>
      <c r="H23" s="132"/>
      <c r="I23" s="132"/>
    </row>
    <row r="24" spans="1:9" ht="14.25">
      <c r="A24" s="131" t="s">
        <v>260</v>
      </c>
      <c r="B24" s="131" t="s">
        <v>274</v>
      </c>
      <c r="C24" s="133" t="s">
        <v>275</v>
      </c>
      <c r="D24" s="107" t="s">
        <v>262</v>
      </c>
      <c r="E24" s="107" t="s">
        <v>221</v>
      </c>
      <c r="F24" s="107" t="s">
        <v>275</v>
      </c>
      <c r="G24" s="129">
        <f t="shared" si="0"/>
        <v>0</v>
      </c>
      <c r="H24" s="132"/>
      <c r="I24" s="132"/>
    </row>
    <row r="25" spans="1:9" ht="14.25">
      <c r="A25" s="131" t="s">
        <v>260</v>
      </c>
      <c r="B25" s="131" t="s">
        <v>276</v>
      </c>
      <c r="C25" s="133" t="s">
        <v>277</v>
      </c>
      <c r="D25" s="107" t="s">
        <v>262</v>
      </c>
      <c r="E25" s="107" t="s">
        <v>266</v>
      </c>
      <c r="F25" s="107" t="s">
        <v>277</v>
      </c>
      <c r="G25" s="129">
        <f t="shared" si="0"/>
        <v>6.6</v>
      </c>
      <c r="H25" s="132">
        <v>6.6</v>
      </c>
      <c r="I25" s="132">
        <v>6.6</v>
      </c>
    </row>
    <row r="26" spans="1:9" ht="14.25">
      <c r="A26" s="131" t="s">
        <v>260</v>
      </c>
      <c r="B26" s="131" t="s">
        <v>278</v>
      </c>
      <c r="C26" s="133" t="s">
        <v>279</v>
      </c>
      <c r="D26" s="107" t="s">
        <v>262</v>
      </c>
      <c r="E26" s="107" t="s">
        <v>226</v>
      </c>
      <c r="F26" s="107" t="s">
        <v>279</v>
      </c>
      <c r="G26" s="129">
        <f t="shared" si="0"/>
        <v>6.5</v>
      </c>
      <c r="H26" s="132">
        <v>6.5</v>
      </c>
      <c r="I26" s="132">
        <v>6.5</v>
      </c>
    </row>
    <row r="27" spans="1:9" ht="14.25">
      <c r="A27" s="131" t="s">
        <v>260</v>
      </c>
      <c r="B27" s="107">
        <v>39</v>
      </c>
      <c r="C27" s="133" t="s">
        <v>280</v>
      </c>
      <c r="D27" s="107" t="s">
        <v>262</v>
      </c>
      <c r="E27" s="107" t="s">
        <v>217</v>
      </c>
      <c r="F27" s="107" t="s">
        <v>263</v>
      </c>
      <c r="G27" s="129">
        <f t="shared" si="0"/>
        <v>5.93</v>
      </c>
      <c r="H27" s="132">
        <v>5.93</v>
      </c>
      <c r="I27" s="132">
        <v>5.93</v>
      </c>
    </row>
    <row r="28" spans="1:9" ht="27">
      <c r="A28" s="135">
        <v>302</v>
      </c>
      <c r="B28" s="136">
        <v>99</v>
      </c>
      <c r="C28" s="133" t="s">
        <v>281</v>
      </c>
      <c r="D28" s="107" t="s">
        <v>262</v>
      </c>
      <c r="E28" s="107" t="s">
        <v>219</v>
      </c>
      <c r="F28" s="134" t="s">
        <v>281</v>
      </c>
      <c r="G28" s="129">
        <f t="shared" si="0"/>
        <v>1098.5</v>
      </c>
      <c r="H28" s="132">
        <v>1098.5</v>
      </c>
      <c r="I28" s="132">
        <v>1098.5</v>
      </c>
    </row>
    <row r="29" spans="1:9" ht="14.25">
      <c r="A29" s="107" t="s">
        <v>282</v>
      </c>
      <c r="B29" s="107" t="s">
        <v>217</v>
      </c>
      <c r="C29" s="133" t="s">
        <v>283</v>
      </c>
      <c r="D29" s="107" t="s">
        <v>284</v>
      </c>
      <c r="E29" s="107" t="s">
        <v>214</v>
      </c>
      <c r="F29" s="107" t="s">
        <v>285</v>
      </c>
      <c r="G29" s="129">
        <f t="shared" si="0"/>
        <v>10.63</v>
      </c>
      <c r="H29" s="132">
        <v>10.63</v>
      </c>
      <c r="I29" s="132">
        <v>10.63</v>
      </c>
    </row>
    <row r="30" spans="1:9" ht="14.25">
      <c r="A30" s="131" t="s">
        <v>282</v>
      </c>
      <c r="B30" s="131" t="s">
        <v>222</v>
      </c>
      <c r="C30" s="133" t="s">
        <v>286</v>
      </c>
      <c r="D30" s="107" t="s">
        <v>284</v>
      </c>
      <c r="E30" s="107" t="s">
        <v>214</v>
      </c>
      <c r="F30" s="107" t="s">
        <v>285</v>
      </c>
      <c r="G30" s="129">
        <f t="shared" si="0"/>
        <v>24.74</v>
      </c>
      <c r="H30" s="132">
        <v>24.74</v>
      </c>
      <c r="I30" s="132">
        <v>24.74</v>
      </c>
    </row>
    <row r="31" spans="1:9" ht="14.25">
      <c r="A31" s="107">
        <v>303</v>
      </c>
      <c r="B31" s="107" t="s">
        <v>214</v>
      </c>
      <c r="C31" s="133" t="s">
        <v>287</v>
      </c>
      <c r="D31" s="107" t="s">
        <v>284</v>
      </c>
      <c r="E31" s="107" t="s">
        <v>217</v>
      </c>
      <c r="F31" s="107" t="s">
        <v>288</v>
      </c>
      <c r="G31" s="129">
        <f t="shared" si="0"/>
        <v>4.75</v>
      </c>
      <c r="H31" s="132">
        <v>4.75</v>
      </c>
      <c r="I31" s="132">
        <v>4.75</v>
      </c>
    </row>
    <row r="32" spans="1:9" ht="24">
      <c r="A32" s="135">
        <v>303</v>
      </c>
      <c r="B32" s="136">
        <v>99</v>
      </c>
      <c r="C32" s="134" t="s">
        <v>289</v>
      </c>
      <c r="D32" s="107" t="s">
        <v>284</v>
      </c>
      <c r="E32" s="107" t="s">
        <v>219</v>
      </c>
      <c r="F32" s="137" t="s">
        <v>290</v>
      </c>
      <c r="G32" s="129">
        <f t="shared" si="0"/>
        <v>265.51</v>
      </c>
      <c r="H32" s="132">
        <v>265.51</v>
      </c>
      <c r="I32" s="132">
        <v>265.51</v>
      </c>
    </row>
    <row r="33" spans="1:9" ht="40.5">
      <c r="A33" s="131"/>
      <c r="B33" s="131"/>
      <c r="C33" s="128" t="s">
        <v>291</v>
      </c>
      <c r="D33" s="128"/>
      <c r="E33" s="128"/>
      <c r="F33" s="128"/>
      <c r="G33" s="129">
        <f t="shared" si="0"/>
        <v>316.76</v>
      </c>
      <c r="H33" s="132">
        <f>SUM(H34:H45)</f>
        <v>316.76</v>
      </c>
      <c r="I33" s="132">
        <f>SUM(I34:I45)</f>
        <v>316.76</v>
      </c>
    </row>
    <row r="34" spans="1:9" ht="14.25">
      <c r="A34" s="107" t="s">
        <v>247</v>
      </c>
      <c r="B34" s="107" t="s">
        <v>217</v>
      </c>
      <c r="C34" s="108" t="s">
        <v>248</v>
      </c>
      <c r="D34" s="138">
        <v>501</v>
      </c>
      <c r="E34" s="139" t="s">
        <v>217</v>
      </c>
      <c r="F34" s="108" t="s">
        <v>248</v>
      </c>
      <c r="G34" s="129">
        <f t="shared" si="0"/>
        <v>128.46</v>
      </c>
      <c r="H34" s="132">
        <v>128.46</v>
      </c>
      <c r="I34" s="132">
        <v>128.46</v>
      </c>
    </row>
    <row r="35" spans="1:9" ht="14.25">
      <c r="A35" s="107" t="s">
        <v>247</v>
      </c>
      <c r="B35" s="107" t="s">
        <v>222</v>
      </c>
      <c r="C35" s="108" t="s">
        <v>250</v>
      </c>
      <c r="D35" s="138">
        <v>501</v>
      </c>
      <c r="E35" s="139" t="s">
        <v>217</v>
      </c>
      <c r="F35" s="108" t="s">
        <v>250</v>
      </c>
      <c r="G35" s="129">
        <f t="shared" si="0"/>
        <v>49.61</v>
      </c>
      <c r="H35" s="132">
        <v>49.61</v>
      </c>
      <c r="I35" s="132">
        <v>49.61</v>
      </c>
    </row>
    <row r="36" spans="1:9" ht="14.25">
      <c r="A36" s="107" t="s">
        <v>247</v>
      </c>
      <c r="B36" s="107" t="s">
        <v>221</v>
      </c>
      <c r="C36" s="108" t="s">
        <v>251</v>
      </c>
      <c r="D36" s="138">
        <v>501</v>
      </c>
      <c r="E36" s="139" t="s">
        <v>217</v>
      </c>
      <c r="F36" s="108" t="s">
        <v>251</v>
      </c>
      <c r="G36" s="129">
        <f t="shared" si="0"/>
        <v>26.68</v>
      </c>
      <c r="H36" s="132">
        <v>26.68</v>
      </c>
      <c r="I36" s="132">
        <v>26.68</v>
      </c>
    </row>
    <row r="37" spans="1:9" ht="27">
      <c r="A37" s="107" t="s">
        <v>247</v>
      </c>
      <c r="B37" s="107" t="s">
        <v>226</v>
      </c>
      <c r="C37" s="108" t="s">
        <v>252</v>
      </c>
      <c r="D37" s="138">
        <v>501</v>
      </c>
      <c r="E37" s="139" t="s">
        <v>222</v>
      </c>
      <c r="F37" s="108" t="s">
        <v>252</v>
      </c>
      <c r="G37" s="129">
        <f t="shared" si="0"/>
        <v>28.35</v>
      </c>
      <c r="H37" s="132">
        <v>28.35</v>
      </c>
      <c r="I37" s="132">
        <v>28.35</v>
      </c>
    </row>
    <row r="38" spans="1:9" ht="14.25">
      <c r="A38" s="107" t="s">
        <v>247</v>
      </c>
      <c r="B38" s="107" t="s">
        <v>258</v>
      </c>
      <c r="C38" s="108" t="s">
        <v>231</v>
      </c>
      <c r="D38" s="138">
        <v>501</v>
      </c>
      <c r="E38" s="139" t="s">
        <v>221</v>
      </c>
      <c r="F38" s="108" t="s">
        <v>231</v>
      </c>
      <c r="G38" s="129">
        <f t="shared" si="0"/>
        <v>21.26</v>
      </c>
      <c r="H38" s="132">
        <v>21.26</v>
      </c>
      <c r="I38" s="132">
        <v>21.26</v>
      </c>
    </row>
    <row r="39" spans="1:9" ht="14.25">
      <c r="A39" s="107" t="s">
        <v>260</v>
      </c>
      <c r="B39" s="107" t="s">
        <v>217</v>
      </c>
      <c r="C39" s="108" t="s">
        <v>261</v>
      </c>
      <c r="D39" s="138">
        <v>502</v>
      </c>
      <c r="E39" s="139" t="s">
        <v>217</v>
      </c>
      <c r="F39" s="108" t="s">
        <v>261</v>
      </c>
      <c r="G39" s="129">
        <f t="shared" si="0"/>
        <v>10.7</v>
      </c>
      <c r="H39" s="132">
        <v>10.7</v>
      </c>
      <c r="I39" s="132">
        <v>10.7</v>
      </c>
    </row>
    <row r="40" spans="1:9" ht="14.25">
      <c r="A40" s="107" t="s">
        <v>260</v>
      </c>
      <c r="B40" s="107" t="s">
        <v>276</v>
      </c>
      <c r="C40" s="108" t="s">
        <v>277</v>
      </c>
      <c r="D40" s="138">
        <v>502</v>
      </c>
      <c r="E40" s="139" t="s">
        <v>266</v>
      </c>
      <c r="F40" s="108" t="s">
        <v>277</v>
      </c>
      <c r="G40" s="129">
        <f t="shared" si="0"/>
        <v>3.02</v>
      </c>
      <c r="H40" s="132">
        <v>3.02</v>
      </c>
      <c r="I40" s="132">
        <v>3.02</v>
      </c>
    </row>
    <row r="41" spans="1:9" ht="14.25">
      <c r="A41" s="107" t="s">
        <v>260</v>
      </c>
      <c r="B41" s="107" t="s">
        <v>278</v>
      </c>
      <c r="C41" s="108" t="s">
        <v>279</v>
      </c>
      <c r="D41" s="138">
        <v>502</v>
      </c>
      <c r="E41" s="139" t="s">
        <v>226</v>
      </c>
      <c r="F41" s="108" t="s">
        <v>279</v>
      </c>
      <c r="G41" s="129">
        <f t="shared" si="0"/>
        <v>10.34</v>
      </c>
      <c r="H41" s="130">
        <v>10.34</v>
      </c>
      <c r="I41" s="130">
        <v>10.34</v>
      </c>
    </row>
    <row r="42" spans="1:9" ht="14.25">
      <c r="A42" s="107" t="s">
        <v>282</v>
      </c>
      <c r="B42" s="107" t="s">
        <v>222</v>
      </c>
      <c r="C42" s="108" t="s">
        <v>286</v>
      </c>
      <c r="D42" s="138">
        <v>509</v>
      </c>
      <c r="E42" s="139" t="s">
        <v>214</v>
      </c>
      <c r="F42" s="108" t="s">
        <v>286</v>
      </c>
      <c r="G42" s="129">
        <f t="shared" si="0"/>
        <v>6.44</v>
      </c>
      <c r="H42" s="132">
        <v>6.44</v>
      </c>
      <c r="I42" s="132">
        <v>6.44</v>
      </c>
    </row>
    <row r="43" spans="1:9" ht="14.25">
      <c r="A43" s="107" t="s">
        <v>282</v>
      </c>
      <c r="B43" s="107" t="s">
        <v>232</v>
      </c>
      <c r="C43" s="108" t="s">
        <v>270</v>
      </c>
      <c r="D43" s="140">
        <v>502</v>
      </c>
      <c r="E43" s="141" t="s">
        <v>217</v>
      </c>
      <c r="F43" s="108" t="s">
        <v>270</v>
      </c>
      <c r="G43" s="129">
        <f t="shared" si="0"/>
        <v>12.14</v>
      </c>
      <c r="H43" s="132">
        <v>12.14</v>
      </c>
      <c r="I43" s="132">
        <v>12.14</v>
      </c>
    </row>
    <row r="44" spans="1:9" ht="27">
      <c r="A44" s="107" t="s">
        <v>247</v>
      </c>
      <c r="B44" s="107" t="s">
        <v>292</v>
      </c>
      <c r="C44" s="108" t="s">
        <v>255</v>
      </c>
      <c r="D44" s="140">
        <v>501</v>
      </c>
      <c r="E44" s="141" t="s">
        <v>222</v>
      </c>
      <c r="F44" s="108" t="s">
        <v>255</v>
      </c>
      <c r="G44" s="129">
        <f t="shared" si="0"/>
        <v>13.29</v>
      </c>
      <c r="H44" s="132">
        <v>13.29</v>
      </c>
      <c r="I44" s="132">
        <v>13.29</v>
      </c>
    </row>
    <row r="45" spans="1:9" ht="14.25">
      <c r="A45" s="142">
        <v>301</v>
      </c>
      <c r="B45" s="142">
        <v>12</v>
      </c>
      <c r="C45" s="143" t="s">
        <v>257</v>
      </c>
      <c r="D45" s="140">
        <v>501</v>
      </c>
      <c r="E45" s="141" t="s">
        <v>222</v>
      </c>
      <c r="F45" s="143" t="s">
        <v>257</v>
      </c>
      <c r="G45" s="129">
        <f t="shared" si="0"/>
        <v>6.47</v>
      </c>
      <c r="H45" s="132">
        <v>6.47</v>
      </c>
      <c r="I45" s="132">
        <v>6.47</v>
      </c>
    </row>
    <row r="46" spans="1:9" ht="40.5">
      <c r="A46" s="131"/>
      <c r="B46" s="131"/>
      <c r="C46" s="128" t="s">
        <v>293</v>
      </c>
      <c r="D46" s="128"/>
      <c r="E46" s="128"/>
      <c r="F46" s="128"/>
      <c r="G46" s="129">
        <f t="shared" si="0"/>
        <v>781.6400000000001</v>
      </c>
      <c r="H46" s="132">
        <f>SUM(H47:H60)</f>
        <v>781.6400000000001</v>
      </c>
      <c r="I46" s="132">
        <f>SUM(I47:I60)</f>
        <v>781.6400000000001</v>
      </c>
    </row>
    <row r="47" spans="1:9" ht="14.25">
      <c r="A47" s="144" t="s">
        <v>247</v>
      </c>
      <c r="B47" s="144" t="s">
        <v>217</v>
      </c>
      <c r="C47" s="133" t="s">
        <v>248</v>
      </c>
      <c r="D47" s="145">
        <v>501</v>
      </c>
      <c r="E47" s="145" t="s">
        <v>294</v>
      </c>
      <c r="F47" s="145" t="s">
        <v>249</v>
      </c>
      <c r="G47" s="129">
        <f t="shared" si="0"/>
        <v>218.86</v>
      </c>
      <c r="H47" s="132">
        <v>218.86</v>
      </c>
      <c r="I47" s="132">
        <v>218.86</v>
      </c>
    </row>
    <row r="48" spans="1:9" ht="14.25">
      <c r="A48" s="144" t="s">
        <v>247</v>
      </c>
      <c r="B48" s="144" t="s">
        <v>222</v>
      </c>
      <c r="C48" s="133" t="s">
        <v>250</v>
      </c>
      <c r="D48" s="145">
        <v>501</v>
      </c>
      <c r="E48" s="145" t="s">
        <v>294</v>
      </c>
      <c r="F48" s="145" t="s">
        <v>249</v>
      </c>
      <c r="G48" s="129">
        <f t="shared" si="0"/>
        <v>94.66</v>
      </c>
      <c r="H48" s="132">
        <v>94.66</v>
      </c>
      <c r="I48" s="132">
        <v>94.66</v>
      </c>
    </row>
    <row r="49" spans="1:9" ht="14.25">
      <c r="A49" s="144" t="s">
        <v>247</v>
      </c>
      <c r="B49" s="144" t="s">
        <v>221</v>
      </c>
      <c r="C49" s="145" t="s">
        <v>251</v>
      </c>
      <c r="D49" s="145">
        <v>501</v>
      </c>
      <c r="E49" s="145" t="s">
        <v>294</v>
      </c>
      <c r="F49" s="145" t="s">
        <v>249</v>
      </c>
      <c r="G49" s="129">
        <f t="shared" si="0"/>
        <v>52.25</v>
      </c>
      <c r="H49" s="132">
        <v>52.25</v>
      </c>
      <c r="I49" s="132">
        <v>52.25</v>
      </c>
    </row>
    <row r="50" spans="1:9" ht="27">
      <c r="A50" s="144" t="s">
        <v>247</v>
      </c>
      <c r="B50" s="144" t="s">
        <v>226</v>
      </c>
      <c r="C50" s="133" t="s">
        <v>252</v>
      </c>
      <c r="D50" s="145">
        <v>501</v>
      </c>
      <c r="E50" s="145" t="s">
        <v>295</v>
      </c>
      <c r="F50" s="145" t="s">
        <v>254</v>
      </c>
      <c r="G50" s="129">
        <f t="shared" si="0"/>
        <v>54.35</v>
      </c>
      <c r="H50" s="132">
        <v>54.35</v>
      </c>
      <c r="I50" s="132">
        <v>54.35</v>
      </c>
    </row>
    <row r="51" spans="1:9" ht="14.25">
      <c r="A51" s="146" t="s">
        <v>247</v>
      </c>
      <c r="B51" s="146" t="s">
        <v>258</v>
      </c>
      <c r="C51" s="147" t="s">
        <v>231</v>
      </c>
      <c r="D51" s="148" t="s">
        <v>296</v>
      </c>
      <c r="E51" s="148" t="s">
        <v>295</v>
      </c>
      <c r="F51" s="148" t="s">
        <v>254</v>
      </c>
      <c r="G51" s="129">
        <f t="shared" si="0"/>
        <v>40.76</v>
      </c>
      <c r="H51" s="132">
        <v>40.76</v>
      </c>
      <c r="I51" s="132">
        <v>40.76</v>
      </c>
    </row>
    <row r="52" spans="1:9" ht="14.25">
      <c r="A52" s="149" t="s">
        <v>297</v>
      </c>
      <c r="B52" s="150">
        <v>10</v>
      </c>
      <c r="C52" s="151" t="s">
        <v>255</v>
      </c>
      <c r="D52" s="145" t="s">
        <v>296</v>
      </c>
      <c r="E52" s="145" t="s">
        <v>295</v>
      </c>
      <c r="F52" s="145" t="s">
        <v>254</v>
      </c>
      <c r="G52" s="129">
        <f t="shared" si="0"/>
        <v>25.47</v>
      </c>
      <c r="H52" s="132">
        <v>25.47</v>
      </c>
      <c r="I52" s="132">
        <v>25.47</v>
      </c>
    </row>
    <row r="53" spans="1:9" ht="14.25">
      <c r="A53" s="152" t="s">
        <v>247</v>
      </c>
      <c r="B53" s="150" t="s">
        <v>298</v>
      </c>
      <c r="C53" s="151" t="s">
        <v>257</v>
      </c>
      <c r="D53" s="145" t="s">
        <v>296</v>
      </c>
      <c r="E53" s="145" t="s">
        <v>295</v>
      </c>
      <c r="F53" s="145" t="s">
        <v>254</v>
      </c>
      <c r="G53" s="129">
        <f t="shared" si="0"/>
        <v>3.06</v>
      </c>
      <c r="H53" s="132">
        <v>3.06</v>
      </c>
      <c r="I53" s="132">
        <v>3.06</v>
      </c>
    </row>
    <row r="54" spans="1:9" ht="14.25">
      <c r="A54" s="152" t="s">
        <v>247</v>
      </c>
      <c r="B54" s="150" t="s">
        <v>219</v>
      </c>
      <c r="C54" s="151" t="s">
        <v>259</v>
      </c>
      <c r="D54" s="145" t="s">
        <v>296</v>
      </c>
      <c r="E54" s="145" t="s">
        <v>299</v>
      </c>
      <c r="F54" s="145" t="s">
        <v>259</v>
      </c>
      <c r="G54" s="129">
        <f t="shared" si="0"/>
        <v>50</v>
      </c>
      <c r="H54" s="132">
        <v>50</v>
      </c>
      <c r="I54" s="132">
        <v>50</v>
      </c>
    </row>
    <row r="55" spans="1:9" ht="27">
      <c r="A55" s="144" t="s">
        <v>260</v>
      </c>
      <c r="B55" s="144" t="s">
        <v>217</v>
      </c>
      <c r="C55" s="133" t="s">
        <v>261</v>
      </c>
      <c r="D55" s="145" t="s">
        <v>300</v>
      </c>
      <c r="E55" s="145" t="s">
        <v>299</v>
      </c>
      <c r="F55" s="145" t="s">
        <v>281</v>
      </c>
      <c r="G55" s="129">
        <f t="shared" si="0"/>
        <v>14.5</v>
      </c>
      <c r="H55" s="132">
        <v>14.5</v>
      </c>
      <c r="I55" s="132">
        <v>14.5</v>
      </c>
    </row>
    <row r="56" spans="1:9" ht="14.25">
      <c r="A56" s="144" t="s">
        <v>260</v>
      </c>
      <c r="B56" s="144" t="s">
        <v>276</v>
      </c>
      <c r="C56" s="133" t="s">
        <v>277</v>
      </c>
      <c r="D56" s="145" t="s">
        <v>300</v>
      </c>
      <c r="E56" s="145" t="s">
        <v>301</v>
      </c>
      <c r="F56" s="145" t="s">
        <v>277</v>
      </c>
      <c r="G56" s="129">
        <f t="shared" si="0"/>
        <v>0.6</v>
      </c>
      <c r="H56" s="132">
        <v>0.6</v>
      </c>
      <c r="I56" s="132">
        <v>0.6</v>
      </c>
    </row>
    <row r="57" spans="1:9" ht="27">
      <c r="A57" s="150">
        <v>302</v>
      </c>
      <c r="B57" s="150" t="s">
        <v>299</v>
      </c>
      <c r="C57" s="145" t="s">
        <v>281</v>
      </c>
      <c r="D57" s="145" t="s">
        <v>300</v>
      </c>
      <c r="E57" s="145" t="s">
        <v>299</v>
      </c>
      <c r="F57" s="145" t="s">
        <v>281</v>
      </c>
      <c r="G57" s="129">
        <f t="shared" si="0"/>
        <v>200.4</v>
      </c>
      <c r="H57" s="132">
        <v>200.4</v>
      </c>
      <c r="I57" s="132">
        <v>200.4</v>
      </c>
    </row>
    <row r="58" spans="1:9" ht="14.25">
      <c r="A58" s="144" t="s">
        <v>282</v>
      </c>
      <c r="B58" s="144" t="s">
        <v>222</v>
      </c>
      <c r="C58" s="133" t="s">
        <v>286</v>
      </c>
      <c r="D58" s="145" t="s">
        <v>302</v>
      </c>
      <c r="E58" s="145" t="s">
        <v>303</v>
      </c>
      <c r="F58" s="145" t="s">
        <v>285</v>
      </c>
      <c r="G58" s="129">
        <f t="shared" si="0"/>
        <v>19.350000000000001</v>
      </c>
      <c r="H58" s="132">
        <v>19.350000000000001</v>
      </c>
      <c r="I58" s="132">
        <v>19.350000000000001</v>
      </c>
    </row>
    <row r="59" spans="1:9" ht="14.25">
      <c r="A59" s="150">
        <v>303</v>
      </c>
      <c r="B59" s="150" t="s">
        <v>303</v>
      </c>
      <c r="C59" s="145" t="s">
        <v>287</v>
      </c>
      <c r="D59" s="145" t="s">
        <v>302</v>
      </c>
      <c r="E59" s="145" t="s">
        <v>294</v>
      </c>
      <c r="F59" s="145" t="s">
        <v>288</v>
      </c>
      <c r="G59" s="129">
        <f t="shared" si="0"/>
        <v>2.38</v>
      </c>
      <c r="H59" s="132">
        <v>2.38</v>
      </c>
      <c r="I59" s="132">
        <v>2.38</v>
      </c>
    </row>
    <row r="60" spans="1:9" ht="14.25">
      <c r="A60" s="150" t="s">
        <v>304</v>
      </c>
      <c r="B60" s="150" t="s">
        <v>219</v>
      </c>
      <c r="C60" s="145" t="s">
        <v>305</v>
      </c>
      <c r="D60" s="145" t="s">
        <v>306</v>
      </c>
      <c r="E60" s="145" t="s">
        <v>299</v>
      </c>
      <c r="F60" s="145" t="s">
        <v>307</v>
      </c>
      <c r="G60" s="129">
        <f t="shared" si="0"/>
        <v>5</v>
      </c>
      <c r="H60" s="132">
        <v>5</v>
      </c>
      <c r="I60" s="132">
        <v>5</v>
      </c>
    </row>
    <row r="61" spans="1:9" ht="36">
      <c r="A61" s="132"/>
      <c r="B61" s="132"/>
      <c r="C61" s="153" t="s">
        <v>240</v>
      </c>
      <c r="D61" s="132"/>
      <c r="E61" s="132"/>
      <c r="F61" s="132"/>
      <c r="G61" s="129">
        <f t="shared" si="0"/>
        <v>35</v>
      </c>
      <c r="H61" s="132">
        <f>H62</f>
        <v>35</v>
      </c>
      <c r="I61" s="132">
        <f>I62</f>
        <v>35</v>
      </c>
    </row>
    <row r="62" spans="1:9" ht="27">
      <c r="A62" s="150">
        <v>302</v>
      </c>
      <c r="B62" s="150" t="s">
        <v>299</v>
      </c>
      <c r="C62" s="145" t="s">
        <v>281</v>
      </c>
      <c r="D62" s="145" t="s">
        <v>300</v>
      </c>
      <c r="E62" s="145" t="s">
        <v>299</v>
      </c>
      <c r="F62" s="145" t="s">
        <v>281</v>
      </c>
      <c r="G62" s="129">
        <f t="shared" si="0"/>
        <v>35</v>
      </c>
      <c r="H62" s="132">
        <v>35</v>
      </c>
      <c r="I62" s="132">
        <v>35</v>
      </c>
    </row>
    <row r="63" spans="1:9" ht="24">
      <c r="A63" s="132"/>
      <c r="B63" s="132"/>
      <c r="C63" s="153" t="s">
        <v>242</v>
      </c>
      <c r="D63" s="132"/>
      <c r="E63" s="132"/>
      <c r="F63" s="132"/>
      <c r="G63" s="129">
        <f t="shared" si="0"/>
        <v>46</v>
      </c>
      <c r="H63" s="132">
        <f>H64</f>
        <v>46</v>
      </c>
      <c r="I63" s="132">
        <f>I64</f>
        <v>46</v>
      </c>
    </row>
    <row r="64" spans="1:9" ht="27">
      <c r="A64" s="150">
        <v>302</v>
      </c>
      <c r="B64" s="150" t="s">
        <v>299</v>
      </c>
      <c r="C64" s="145" t="s">
        <v>281</v>
      </c>
      <c r="D64" s="145" t="s">
        <v>300</v>
      </c>
      <c r="E64" s="145" t="s">
        <v>299</v>
      </c>
      <c r="F64" s="145" t="s">
        <v>281</v>
      </c>
      <c r="G64" s="129">
        <f t="shared" si="0"/>
        <v>46</v>
      </c>
      <c r="H64" s="132">
        <v>46</v>
      </c>
      <c r="I64" s="132">
        <v>46</v>
      </c>
    </row>
    <row r="65" spans="1:9" ht="36">
      <c r="A65" s="132"/>
      <c r="B65" s="132"/>
      <c r="C65" s="153" t="s">
        <v>243</v>
      </c>
      <c r="D65" s="132"/>
      <c r="E65" s="132"/>
      <c r="F65" s="132"/>
      <c r="G65" s="129">
        <f t="shared" si="0"/>
        <v>15</v>
      </c>
      <c r="H65" s="132">
        <f>H66</f>
        <v>15</v>
      </c>
      <c r="I65" s="132">
        <f>I66</f>
        <v>15</v>
      </c>
    </row>
    <row r="66" spans="1:9" ht="27">
      <c r="A66" s="150">
        <v>302</v>
      </c>
      <c r="B66" s="150" t="s">
        <v>299</v>
      </c>
      <c r="C66" s="145" t="s">
        <v>281</v>
      </c>
      <c r="D66" s="145" t="s">
        <v>300</v>
      </c>
      <c r="E66" s="145" t="s">
        <v>299</v>
      </c>
      <c r="F66" s="145" t="s">
        <v>281</v>
      </c>
      <c r="G66" s="129">
        <f t="shared" si="0"/>
        <v>15</v>
      </c>
      <c r="H66" s="132">
        <v>15</v>
      </c>
      <c r="I66" s="132">
        <v>15</v>
      </c>
    </row>
    <row r="67" spans="1:9" ht="36">
      <c r="A67" s="132"/>
      <c r="B67" s="132"/>
      <c r="C67" s="153" t="s">
        <v>244</v>
      </c>
      <c r="D67" s="132"/>
      <c r="E67" s="132"/>
      <c r="F67" s="132"/>
      <c r="G67" s="129">
        <f t="shared" si="0"/>
        <v>30</v>
      </c>
      <c r="H67" s="129">
        <f>H68</f>
        <v>30</v>
      </c>
      <c r="I67" s="129">
        <f>I68</f>
        <v>30</v>
      </c>
    </row>
    <row r="68" spans="1:9" ht="27">
      <c r="A68" s="150">
        <v>302</v>
      </c>
      <c r="B68" s="150" t="s">
        <v>299</v>
      </c>
      <c r="C68" s="145" t="s">
        <v>281</v>
      </c>
      <c r="D68" s="145" t="s">
        <v>300</v>
      </c>
      <c r="E68" s="145" t="s">
        <v>299</v>
      </c>
      <c r="F68" s="145" t="s">
        <v>281</v>
      </c>
      <c r="G68" s="129">
        <f t="shared" si="0"/>
        <v>30</v>
      </c>
      <c r="H68" s="132">
        <v>30</v>
      </c>
      <c r="I68" s="132">
        <v>30</v>
      </c>
    </row>
  </sheetData>
  <mergeCells count="5">
    <mergeCell ref="A2:I2"/>
    <mergeCell ref="A4:C4"/>
    <mergeCell ref="D4:F4"/>
    <mergeCell ref="H4:I4"/>
    <mergeCell ref="G4:G5"/>
  </mergeCells>
  <phoneticPr fontId="11" type="noConversion"/>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R68"/>
  <sheetViews>
    <sheetView tabSelected="1" workbookViewId="0">
      <selection sqref="A1:R1"/>
    </sheetView>
  </sheetViews>
  <sheetFormatPr defaultColWidth="10" defaultRowHeight="13.5"/>
  <cols>
    <col min="1" max="1" width="9.875" style="176" customWidth="1"/>
    <col min="2" max="2" width="11.625" style="176" customWidth="1"/>
    <col min="3" max="3" width="10.875" style="176" customWidth="1"/>
    <col min="4" max="4" width="5.25" style="176" customWidth="1"/>
    <col min="5" max="5" width="6.5" style="176" customWidth="1"/>
    <col min="6" max="6" width="17.125" style="176" customWidth="1"/>
    <col min="7" max="7" width="16.5" style="176" customWidth="1"/>
    <col min="8" max="8" width="13.875" style="176" customWidth="1"/>
    <col min="9" max="9" width="17.25" style="176" customWidth="1"/>
    <col min="10" max="10" width="14.125" style="176" customWidth="1"/>
    <col min="11" max="11" width="16.5" style="176" customWidth="1"/>
    <col min="12" max="12" width="14.875" style="176" customWidth="1"/>
    <col min="13" max="13" width="14.125" style="176" customWidth="1"/>
    <col min="14" max="14" width="15.75" style="176" customWidth="1"/>
    <col min="15" max="15" width="16.125" style="176" customWidth="1"/>
    <col min="16" max="16" width="17" style="176" customWidth="1"/>
    <col min="17" max="17" width="15.5" style="176" customWidth="1"/>
    <col min="18" max="18" width="16.25" style="176" customWidth="1"/>
    <col min="19" max="19" width="9.75" style="176" customWidth="1"/>
    <col min="20" max="16384" width="10" style="176"/>
  </cols>
  <sheetData>
    <row r="1" spans="1:18" ht="14.25" customHeight="1">
      <c r="A1" s="274"/>
      <c r="B1" s="274"/>
      <c r="C1" s="274"/>
      <c r="D1" s="274"/>
      <c r="E1" s="274"/>
      <c r="F1" s="274"/>
      <c r="G1" s="274"/>
      <c r="H1" s="274"/>
      <c r="I1" s="274"/>
      <c r="J1" s="274"/>
      <c r="K1" s="274"/>
      <c r="L1" s="274"/>
      <c r="M1" s="274"/>
      <c r="N1" s="274"/>
      <c r="O1" s="274"/>
      <c r="P1" s="274"/>
      <c r="Q1" s="274"/>
      <c r="R1" s="274"/>
    </row>
    <row r="2" spans="1:18" ht="28.5" customHeight="1">
      <c r="A2" s="275" t="s">
        <v>409</v>
      </c>
      <c r="B2" s="275"/>
      <c r="C2" s="275"/>
      <c r="D2" s="275"/>
      <c r="E2" s="275"/>
      <c r="F2" s="275"/>
      <c r="G2" s="275"/>
      <c r="H2" s="275"/>
      <c r="I2" s="275"/>
      <c r="J2" s="275"/>
      <c r="K2" s="275"/>
      <c r="L2" s="275"/>
      <c r="M2" s="275"/>
      <c r="N2" s="275"/>
      <c r="O2" s="275"/>
      <c r="P2" s="275"/>
      <c r="Q2" s="275"/>
      <c r="R2" s="275"/>
    </row>
    <row r="3" spans="1:18" ht="14.25" customHeight="1">
      <c r="A3" s="276" t="s">
        <v>410</v>
      </c>
      <c r="B3" s="276"/>
      <c r="C3" s="276"/>
      <c r="D3" s="276"/>
      <c r="E3" s="276"/>
      <c r="F3" s="276"/>
      <c r="G3" s="276"/>
      <c r="H3" s="276"/>
      <c r="I3" s="276"/>
      <c r="J3" s="276"/>
      <c r="K3" s="276"/>
      <c r="L3" s="276"/>
      <c r="M3" s="276"/>
      <c r="N3" s="276"/>
      <c r="O3" s="276"/>
      <c r="P3" s="276"/>
      <c r="Q3" s="276"/>
      <c r="R3" s="177" t="s">
        <v>3</v>
      </c>
    </row>
    <row r="4" spans="1:18" ht="14.25" customHeight="1">
      <c r="A4" s="273" t="s">
        <v>411</v>
      </c>
      <c r="B4" s="273"/>
      <c r="C4" s="273"/>
      <c r="D4" s="273" t="s">
        <v>103</v>
      </c>
      <c r="E4" s="273"/>
      <c r="F4" s="273"/>
      <c r="G4" s="273" t="s">
        <v>41</v>
      </c>
      <c r="H4" s="273" t="s">
        <v>13</v>
      </c>
      <c r="I4" s="273"/>
      <c r="J4" s="273" t="s">
        <v>65</v>
      </c>
      <c r="K4" s="273" t="s">
        <v>12</v>
      </c>
      <c r="L4" s="273" t="s">
        <v>412</v>
      </c>
      <c r="M4" s="273" t="s">
        <v>413</v>
      </c>
      <c r="N4" s="273" t="s">
        <v>414</v>
      </c>
      <c r="O4" s="273" t="s">
        <v>415</v>
      </c>
      <c r="P4" s="273" t="s">
        <v>416</v>
      </c>
      <c r="Q4" s="273" t="s">
        <v>417</v>
      </c>
      <c r="R4" s="273" t="s">
        <v>418</v>
      </c>
    </row>
    <row r="5" spans="1:18" ht="22.7" customHeight="1">
      <c r="A5" s="178" t="s">
        <v>419</v>
      </c>
      <c r="B5" s="178" t="s">
        <v>43</v>
      </c>
      <c r="C5" s="178" t="s">
        <v>104</v>
      </c>
      <c r="D5" s="178" t="s">
        <v>419</v>
      </c>
      <c r="E5" s="178" t="s">
        <v>43</v>
      </c>
      <c r="F5" s="178" t="s">
        <v>104</v>
      </c>
      <c r="G5" s="273"/>
      <c r="H5" s="178" t="s">
        <v>18</v>
      </c>
      <c r="I5" s="178" t="s">
        <v>19</v>
      </c>
      <c r="J5" s="273"/>
      <c r="K5" s="273"/>
      <c r="L5" s="273"/>
      <c r="M5" s="273"/>
      <c r="N5" s="273"/>
      <c r="O5" s="273"/>
      <c r="P5" s="273"/>
      <c r="Q5" s="273"/>
      <c r="R5" s="273"/>
    </row>
    <row r="6" spans="1:18" ht="16.350000000000001" customHeight="1">
      <c r="A6" s="131"/>
      <c r="B6" s="131"/>
      <c r="C6" s="128" t="s">
        <v>246</v>
      </c>
      <c r="D6" s="128"/>
      <c r="E6" s="128"/>
      <c r="F6" s="128"/>
      <c r="G6" s="129">
        <f t="shared" ref="G6:G68" si="0">H6</f>
        <v>1881.8300000000002</v>
      </c>
      <c r="H6" s="132">
        <f>SUM(H7:H31)</f>
        <v>1881.8300000000002</v>
      </c>
      <c r="I6" s="132">
        <f>SUM(I7:I31)</f>
        <v>1881.8300000000002</v>
      </c>
      <c r="J6" s="179"/>
      <c r="K6" s="179"/>
      <c r="L6" s="179"/>
      <c r="M6" s="179"/>
      <c r="N6" s="179"/>
      <c r="O6" s="179"/>
      <c r="P6" s="179"/>
      <c r="Q6" s="179"/>
      <c r="R6" s="179"/>
    </row>
    <row r="7" spans="1:18" s="181" customFormat="1" ht="45.2" customHeight="1">
      <c r="A7" s="131" t="s">
        <v>247</v>
      </c>
      <c r="B7" s="131" t="s">
        <v>217</v>
      </c>
      <c r="C7" s="133" t="s">
        <v>248</v>
      </c>
      <c r="D7" s="107">
        <v>501</v>
      </c>
      <c r="E7" s="107" t="s">
        <v>217</v>
      </c>
      <c r="F7" s="107" t="s">
        <v>249</v>
      </c>
      <c r="G7" s="129">
        <f t="shared" si="0"/>
        <v>157.07</v>
      </c>
      <c r="H7" s="130">
        <v>157.07</v>
      </c>
      <c r="I7" s="130">
        <v>157.07</v>
      </c>
      <c r="J7" s="180">
        <v>0</v>
      </c>
      <c r="K7" s="180">
        <v>0</v>
      </c>
      <c r="L7" s="180">
        <v>0</v>
      </c>
      <c r="M7" s="180">
        <v>0</v>
      </c>
      <c r="N7" s="180">
        <v>0</v>
      </c>
      <c r="O7" s="180">
        <v>0</v>
      </c>
      <c r="P7" s="180">
        <v>0</v>
      </c>
      <c r="Q7" s="180">
        <v>0</v>
      </c>
      <c r="R7" s="180">
        <v>0</v>
      </c>
    </row>
    <row r="8" spans="1:18" ht="16.350000000000001" customHeight="1">
      <c r="A8" s="131" t="s">
        <v>247</v>
      </c>
      <c r="B8" s="131" t="s">
        <v>222</v>
      </c>
      <c r="C8" s="133" t="s">
        <v>250</v>
      </c>
      <c r="D8" s="107">
        <v>501</v>
      </c>
      <c r="E8" s="107" t="s">
        <v>217</v>
      </c>
      <c r="F8" s="107" t="s">
        <v>249</v>
      </c>
      <c r="G8" s="129">
        <f t="shared" si="0"/>
        <v>72.599999999999994</v>
      </c>
      <c r="H8" s="132">
        <v>72.599999999999994</v>
      </c>
      <c r="I8" s="132">
        <v>72.599999999999994</v>
      </c>
      <c r="J8" s="179">
        <v>0</v>
      </c>
      <c r="K8" s="179">
        <v>0</v>
      </c>
      <c r="L8" s="179">
        <v>0</v>
      </c>
      <c r="M8" s="179">
        <v>0</v>
      </c>
      <c r="N8" s="179">
        <v>0</v>
      </c>
      <c r="O8" s="179">
        <v>0</v>
      </c>
      <c r="P8" s="179">
        <v>0</v>
      </c>
      <c r="Q8" s="179">
        <v>0</v>
      </c>
      <c r="R8" s="179">
        <v>0</v>
      </c>
    </row>
    <row r="9" spans="1:18" ht="16.350000000000001" customHeight="1">
      <c r="A9" s="131" t="s">
        <v>247</v>
      </c>
      <c r="B9" s="131" t="s">
        <v>221</v>
      </c>
      <c r="C9" s="133" t="s">
        <v>251</v>
      </c>
      <c r="D9" s="107">
        <v>501</v>
      </c>
      <c r="E9" s="107" t="s">
        <v>217</v>
      </c>
      <c r="F9" s="107" t="s">
        <v>249</v>
      </c>
      <c r="G9" s="129">
        <f t="shared" si="0"/>
        <v>38.28</v>
      </c>
      <c r="H9" s="132">
        <v>38.28</v>
      </c>
      <c r="I9" s="132">
        <v>38.28</v>
      </c>
      <c r="J9" s="180">
        <v>0</v>
      </c>
      <c r="K9" s="180">
        <v>0</v>
      </c>
      <c r="L9" s="180">
        <v>0</v>
      </c>
      <c r="M9" s="180">
        <v>0</v>
      </c>
      <c r="N9" s="180">
        <v>0</v>
      </c>
      <c r="O9" s="180">
        <v>0</v>
      </c>
      <c r="P9" s="180">
        <v>0</v>
      </c>
      <c r="Q9" s="180">
        <v>0</v>
      </c>
      <c r="R9" s="180">
        <v>0</v>
      </c>
    </row>
    <row r="10" spans="1:18" ht="22.7" customHeight="1">
      <c r="A10" s="131" t="s">
        <v>247</v>
      </c>
      <c r="B10" s="131" t="s">
        <v>226</v>
      </c>
      <c r="C10" s="133" t="s">
        <v>252</v>
      </c>
      <c r="D10" s="107" t="s">
        <v>253</v>
      </c>
      <c r="E10" s="107" t="s">
        <v>222</v>
      </c>
      <c r="F10" s="107" t="s">
        <v>254</v>
      </c>
      <c r="G10" s="129">
        <f t="shared" si="0"/>
        <v>39.81</v>
      </c>
      <c r="H10" s="132">
        <v>39.81</v>
      </c>
      <c r="I10" s="132">
        <v>39.81</v>
      </c>
      <c r="J10" s="179">
        <v>0</v>
      </c>
      <c r="K10" s="179">
        <v>0</v>
      </c>
      <c r="L10" s="179">
        <v>0</v>
      </c>
      <c r="M10" s="179">
        <v>0</v>
      </c>
      <c r="N10" s="179">
        <v>0</v>
      </c>
      <c r="O10" s="179">
        <v>0</v>
      </c>
      <c r="P10" s="179">
        <v>0</v>
      </c>
      <c r="Q10" s="179">
        <v>0</v>
      </c>
      <c r="R10" s="179">
        <v>0</v>
      </c>
    </row>
    <row r="11" spans="1:18" ht="16.350000000000001" customHeight="1">
      <c r="A11" s="131" t="s">
        <v>247</v>
      </c>
      <c r="B11" s="107">
        <v>10</v>
      </c>
      <c r="C11" s="133" t="s">
        <v>255</v>
      </c>
      <c r="D11" s="107" t="s">
        <v>253</v>
      </c>
      <c r="E11" s="107" t="s">
        <v>222</v>
      </c>
      <c r="F11" s="107" t="s">
        <v>254</v>
      </c>
      <c r="G11" s="129">
        <f t="shared" si="0"/>
        <v>18.66</v>
      </c>
      <c r="H11" s="132">
        <v>18.66</v>
      </c>
      <c r="I11" s="132">
        <v>18.66</v>
      </c>
      <c r="J11" s="180">
        <v>0</v>
      </c>
      <c r="K11" s="180">
        <v>0</v>
      </c>
      <c r="L11" s="180">
        <v>0</v>
      </c>
      <c r="M11" s="180">
        <v>0</v>
      </c>
      <c r="N11" s="180">
        <v>0</v>
      </c>
      <c r="O11" s="180">
        <v>0</v>
      </c>
      <c r="P11" s="180">
        <v>0</v>
      </c>
      <c r="Q11" s="180">
        <v>0</v>
      </c>
      <c r="R11" s="180">
        <v>0</v>
      </c>
    </row>
    <row r="12" spans="1:18" ht="16.350000000000001" customHeight="1">
      <c r="A12" s="131" t="s">
        <v>247</v>
      </c>
      <c r="B12" s="107" t="s">
        <v>256</v>
      </c>
      <c r="C12" s="133" t="s">
        <v>257</v>
      </c>
      <c r="D12" s="107" t="s">
        <v>253</v>
      </c>
      <c r="E12" s="107" t="s">
        <v>222</v>
      </c>
      <c r="F12" s="107" t="s">
        <v>254</v>
      </c>
      <c r="G12" s="129">
        <f t="shared" si="0"/>
        <v>2.2000000000000002</v>
      </c>
      <c r="H12" s="132">
        <v>2.2000000000000002</v>
      </c>
      <c r="I12" s="132">
        <v>2.2000000000000002</v>
      </c>
      <c r="J12" s="179">
        <v>0</v>
      </c>
      <c r="K12" s="179">
        <v>0</v>
      </c>
      <c r="L12" s="179">
        <v>0</v>
      </c>
      <c r="M12" s="179">
        <v>0</v>
      </c>
      <c r="N12" s="179">
        <v>0</v>
      </c>
      <c r="O12" s="179">
        <v>0</v>
      </c>
      <c r="P12" s="179">
        <v>0</v>
      </c>
      <c r="Q12" s="179">
        <v>0</v>
      </c>
      <c r="R12" s="179">
        <v>0</v>
      </c>
    </row>
    <row r="13" spans="1:18" ht="16.350000000000001" customHeight="1">
      <c r="A13" s="131" t="s">
        <v>247</v>
      </c>
      <c r="B13" s="131" t="s">
        <v>258</v>
      </c>
      <c r="C13" s="133" t="s">
        <v>231</v>
      </c>
      <c r="D13" s="107" t="s">
        <v>253</v>
      </c>
      <c r="E13" s="107" t="s">
        <v>221</v>
      </c>
      <c r="F13" s="107" t="s">
        <v>231</v>
      </c>
      <c r="G13" s="129">
        <f t="shared" si="0"/>
        <v>34.630000000000003</v>
      </c>
      <c r="H13" s="132">
        <v>34.630000000000003</v>
      </c>
      <c r="I13" s="132">
        <v>34.630000000000003</v>
      </c>
      <c r="J13" s="180">
        <v>0</v>
      </c>
      <c r="K13" s="180">
        <v>0</v>
      </c>
      <c r="L13" s="180">
        <v>0</v>
      </c>
      <c r="M13" s="180">
        <v>0</v>
      </c>
      <c r="N13" s="180">
        <v>0</v>
      </c>
      <c r="O13" s="180">
        <v>0</v>
      </c>
      <c r="P13" s="180">
        <v>0</v>
      </c>
      <c r="Q13" s="180">
        <v>0</v>
      </c>
      <c r="R13" s="180">
        <v>0</v>
      </c>
    </row>
    <row r="14" spans="1:18" ht="16.350000000000001" customHeight="1">
      <c r="A14" s="107">
        <v>301</v>
      </c>
      <c r="B14" s="107">
        <v>99</v>
      </c>
      <c r="C14" s="134" t="s">
        <v>259</v>
      </c>
      <c r="D14" s="107" t="s">
        <v>253</v>
      </c>
      <c r="E14" s="107" t="s">
        <v>219</v>
      </c>
      <c r="F14" s="134" t="s">
        <v>259</v>
      </c>
      <c r="G14" s="129">
        <f t="shared" si="0"/>
        <v>19.420000000000002</v>
      </c>
      <c r="H14" s="132">
        <v>19.420000000000002</v>
      </c>
      <c r="I14" s="132">
        <v>19.420000000000002</v>
      </c>
      <c r="J14" s="179">
        <v>0</v>
      </c>
      <c r="K14" s="179">
        <v>0</v>
      </c>
      <c r="L14" s="179">
        <v>0</v>
      </c>
      <c r="M14" s="179">
        <v>0</v>
      </c>
      <c r="N14" s="179">
        <v>0</v>
      </c>
      <c r="O14" s="179">
        <v>0</v>
      </c>
      <c r="P14" s="179">
        <v>0</v>
      </c>
      <c r="Q14" s="179">
        <v>0</v>
      </c>
      <c r="R14" s="179">
        <v>0</v>
      </c>
    </row>
    <row r="15" spans="1:18" ht="16.350000000000001" customHeight="1">
      <c r="A15" s="131" t="s">
        <v>260</v>
      </c>
      <c r="B15" s="131" t="s">
        <v>217</v>
      </c>
      <c r="C15" s="133" t="s">
        <v>261</v>
      </c>
      <c r="D15" s="107" t="s">
        <v>262</v>
      </c>
      <c r="E15" s="107" t="s">
        <v>217</v>
      </c>
      <c r="F15" s="107" t="s">
        <v>263</v>
      </c>
      <c r="G15" s="129">
        <f t="shared" si="0"/>
        <v>15</v>
      </c>
      <c r="H15" s="132">
        <v>15</v>
      </c>
      <c r="I15" s="132">
        <v>15</v>
      </c>
      <c r="J15" s="180">
        <v>0</v>
      </c>
      <c r="K15" s="180">
        <v>0</v>
      </c>
      <c r="L15" s="180">
        <v>0</v>
      </c>
      <c r="M15" s="180">
        <v>0</v>
      </c>
      <c r="N15" s="180">
        <v>0</v>
      </c>
      <c r="O15" s="180">
        <v>0</v>
      </c>
      <c r="P15" s="180">
        <v>0</v>
      </c>
      <c r="Q15" s="180">
        <v>0</v>
      </c>
      <c r="R15" s="180">
        <v>0</v>
      </c>
    </row>
    <row r="16" spans="1:18" ht="22.7" customHeight="1">
      <c r="A16" s="131" t="s">
        <v>260</v>
      </c>
      <c r="B16" s="107" t="s">
        <v>222</v>
      </c>
      <c r="C16" s="133" t="s">
        <v>264</v>
      </c>
      <c r="D16" s="107" t="s">
        <v>262</v>
      </c>
      <c r="E16" s="107" t="s">
        <v>217</v>
      </c>
      <c r="F16" s="107" t="s">
        <v>263</v>
      </c>
      <c r="G16" s="129">
        <f t="shared" si="0"/>
        <v>20</v>
      </c>
      <c r="H16" s="132">
        <v>20</v>
      </c>
      <c r="I16" s="132">
        <v>20</v>
      </c>
      <c r="J16" s="179">
        <v>0</v>
      </c>
      <c r="K16" s="179">
        <v>0</v>
      </c>
      <c r="L16" s="179">
        <v>0</v>
      </c>
      <c r="M16" s="179">
        <v>0</v>
      </c>
      <c r="N16" s="179">
        <v>0</v>
      </c>
      <c r="O16" s="179">
        <v>0</v>
      </c>
      <c r="P16" s="179">
        <v>0</v>
      </c>
      <c r="Q16" s="179">
        <v>0</v>
      </c>
      <c r="R16" s="179">
        <v>0</v>
      </c>
    </row>
    <row r="17" spans="1:18" ht="16.350000000000001" customHeight="1">
      <c r="A17" s="131" t="s">
        <v>260</v>
      </c>
      <c r="B17" s="107" t="s">
        <v>214</v>
      </c>
      <c r="C17" s="133" t="s">
        <v>265</v>
      </c>
      <c r="D17" s="107" t="s">
        <v>262</v>
      </c>
      <c r="E17" s="107" t="s">
        <v>217</v>
      </c>
      <c r="F17" s="107" t="s">
        <v>263</v>
      </c>
      <c r="G17" s="129">
        <f t="shared" si="0"/>
        <v>0</v>
      </c>
      <c r="H17" s="132"/>
      <c r="I17" s="132"/>
      <c r="J17" s="180">
        <v>0</v>
      </c>
      <c r="K17" s="180">
        <v>0</v>
      </c>
      <c r="L17" s="180">
        <v>0</v>
      </c>
      <c r="M17" s="180">
        <v>0</v>
      </c>
      <c r="N17" s="180">
        <v>0</v>
      </c>
      <c r="O17" s="180">
        <v>0</v>
      </c>
      <c r="P17" s="180">
        <v>0</v>
      </c>
      <c r="Q17" s="180">
        <v>0</v>
      </c>
      <c r="R17" s="180">
        <v>0</v>
      </c>
    </row>
    <row r="18" spans="1:18" ht="16.350000000000001" customHeight="1">
      <c r="A18" s="131" t="s">
        <v>260</v>
      </c>
      <c r="B18" s="107" t="s">
        <v>266</v>
      </c>
      <c r="C18" s="133" t="s">
        <v>267</v>
      </c>
      <c r="D18" s="107" t="s">
        <v>262</v>
      </c>
      <c r="E18" s="107" t="s">
        <v>217</v>
      </c>
      <c r="F18" s="107" t="s">
        <v>263</v>
      </c>
      <c r="G18" s="129">
        <f t="shared" si="0"/>
        <v>0</v>
      </c>
      <c r="H18" s="132"/>
      <c r="I18" s="132"/>
      <c r="J18" s="179">
        <v>0</v>
      </c>
      <c r="K18" s="179">
        <v>0</v>
      </c>
      <c r="L18" s="179">
        <v>0</v>
      </c>
      <c r="M18" s="179">
        <v>0</v>
      </c>
      <c r="N18" s="179">
        <v>0</v>
      </c>
      <c r="O18" s="179">
        <v>0</v>
      </c>
      <c r="P18" s="179">
        <v>0</v>
      </c>
      <c r="Q18" s="179">
        <v>0</v>
      </c>
      <c r="R18" s="179">
        <v>0</v>
      </c>
    </row>
    <row r="19" spans="1:18" ht="16.350000000000001" customHeight="1">
      <c r="A19" s="131" t="s">
        <v>260</v>
      </c>
      <c r="B19" s="107" t="s">
        <v>268</v>
      </c>
      <c r="C19" s="133" t="s">
        <v>269</v>
      </c>
      <c r="D19" s="107" t="s">
        <v>262</v>
      </c>
      <c r="E19" s="107" t="s">
        <v>217</v>
      </c>
      <c r="F19" s="107" t="s">
        <v>263</v>
      </c>
      <c r="G19" s="129">
        <f t="shared" si="0"/>
        <v>6</v>
      </c>
      <c r="H19" s="132">
        <v>6</v>
      </c>
      <c r="I19" s="132">
        <v>6</v>
      </c>
      <c r="J19" s="180">
        <v>0</v>
      </c>
      <c r="K19" s="180">
        <v>0</v>
      </c>
      <c r="L19" s="180">
        <v>0</v>
      </c>
      <c r="M19" s="180">
        <v>0</v>
      </c>
      <c r="N19" s="180">
        <v>0</v>
      </c>
      <c r="O19" s="180">
        <v>0</v>
      </c>
      <c r="P19" s="180">
        <v>0</v>
      </c>
      <c r="Q19" s="180">
        <v>0</v>
      </c>
      <c r="R19" s="180">
        <v>0</v>
      </c>
    </row>
    <row r="20" spans="1:18" ht="16.350000000000001" customHeight="1">
      <c r="A20" s="131" t="s">
        <v>260</v>
      </c>
      <c r="B20" s="107" t="s">
        <v>232</v>
      </c>
      <c r="C20" s="133" t="s">
        <v>270</v>
      </c>
      <c r="D20" s="107" t="s">
        <v>262</v>
      </c>
      <c r="E20" s="107" t="s">
        <v>217</v>
      </c>
      <c r="F20" s="107" t="s">
        <v>263</v>
      </c>
      <c r="G20" s="129">
        <f t="shared" si="0"/>
        <v>25</v>
      </c>
      <c r="H20" s="132">
        <v>25</v>
      </c>
      <c r="I20" s="132">
        <v>25</v>
      </c>
      <c r="J20" s="179">
        <v>0</v>
      </c>
      <c r="K20" s="179">
        <v>0</v>
      </c>
      <c r="L20" s="179">
        <v>0</v>
      </c>
      <c r="M20" s="179">
        <v>0</v>
      </c>
      <c r="N20" s="179">
        <v>0</v>
      </c>
      <c r="O20" s="179">
        <v>0</v>
      </c>
      <c r="P20" s="179">
        <v>0</v>
      </c>
      <c r="Q20" s="179">
        <v>0</v>
      </c>
      <c r="R20" s="179">
        <v>0</v>
      </c>
    </row>
    <row r="21" spans="1:18" ht="16.350000000000001" customHeight="1">
      <c r="A21" s="131" t="s">
        <v>260</v>
      </c>
      <c r="B21" s="107" t="s">
        <v>258</v>
      </c>
      <c r="C21" s="133" t="s">
        <v>271</v>
      </c>
      <c r="D21" s="107" t="s">
        <v>262</v>
      </c>
      <c r="E21" s="107" t="s">
        <v>228</v>
      </c>
      <c r="F21" s="107" t="s">
        <v>271</v>
      </c>
      <c r="G21" s="129">
        <f t="shared" si="0"/>
        <v>10</v>
      </c>
      <c r="H21" s="132">
        <v>10</v>
      </c>
      <c r="I21" s="132">
        <v>10</v>
      </c>
      <c r="J21" s="180">
        <v>0</v>
      </c>
      <c r="K21" s="180">
        <v>0</v>
      </c>
      <c r="L21" s="180">
        <v>0</v>
      </c>
      <c r="M21" s="180">
        <v>0</v>
      </c>
      <c r="N21" s="180">
        <v>0</v>
      </c>
      <c r="O21" s="180">
        <v>0</v>
      </c>
      <c r="P21" s="180">
        <v>0</v>
      </c>
      <c r="Q21" s="180">
        <v>0</v>
      </c>
      <c r="R21" s="180">
        <v>0</v>
      </c>
    </row>
    <row r="22" spans="1:18" ht="14.25">
      <c r="A22" s="131" t="s">
        <v>260</v>
      </c>
      <c r="B22" s="131" t="s">
        <v>272</v>
      </c>
      <c r="C22" s="133" t="s">
        <v>273</v>
      </c>
      <c r="D22" s="107" t="s">
        <v>262</v>
      </c>
      <c r="E22" s="107" t="s">
        <v>222</v>
      </c>
      <c r="F22" s="107" t="s">
        <v>273</v>
      </c>
      <c r="G22" s="129">
        <f t="shared" si="0"/>
        <v>0</v>
      </c>
      <c r="H22" s="132"/>
      <c r="I22" s="132"/>
      <c r="J22" s="179">
        <v>0</v>
      </c>
      <c r="K22" s="179">
        <v>0</v>
      </c>
      <c r="L22" s="179">
        <v>0</v>
      </c>
      <c r="M22" s="179">
        <v>0</v>
      </c>
      <c r="N22" s="179">
        <v>0</v>
      </c>
      <c r="O22" s="179">
        <v>0</v>
      </c>
      <c r="P22" s="179">
        <v>0</v>
      </c>
      <c r="Q22" s="179">
        <v>0</v>
      </c>
      <c r="R22" s="179">
        <v>0</v>
      </c>
    </row>
    <row r="23" spans="1:18" ht="14.25">
      <c r="A23" s="131" t="s">
        <v>260</v>
      </c>
      <c r="B23" s="131" t="s">
        <v>274</v>
      </c>
      <c r="C23" s="133" t="s">
        <v>275</v>
      </c>
      <c r="D23" s="107" t="s">
        <v>262</v>
      </c>
      <c r="E23" s="107" t="s">
        <v>221</v>
      </c>
      <c r="F23" s="107" t="s">
        <v>275</v>
      </c>
      <c r="G23" s="129">
        <f t="shared" si="0"/>
        <v>0</v>
      </c>
      <c r="H23" s="132"/>
      <c r="I23" s="132"/>
      <c r="J23" s="180">
        <v>0</v>
      </c>
      <c r="K23" s="180">
        <v>0</v>
      </c>
      <c r="L23" s="180">
        <v>0</v>
      </c>
      <c r="M23" s="180">
        <v>0</v>
      </c>
      <c r="N23" s="180">
        <v>0</v>
      </c>
      <c r="O23" s="180">
        <v>0</v>
      </c>
      <c r="P23" s="180">
        <v>0</v>
      </c>
      <c r="Q23" s="180">
        <v>0</v>
      </c>
      <c r="R23" s="180">
        <v>0</v>
      </c>
    </row>
    <row r="24" spans="1:18" ht="14.25">
      <c r="A24" s="131" t="s">
        <v>260</v>
      </c>
      <c r="B24" s="131" t="s">
        <v>276</v>
      </c>
      <c r="C24" s="133" t="s">
        <v>277</v>
      </c>
      <c r="D24" s="107" t="s">
        <v>262</v>
      </c>
      <c r="E24" s="107" t="s">
        <v>266</v>
      </c>
      <c r="F24" s="107" t="s">
        <v>277</v>
      </c>
      <c r="G24" s="129">
        <f t="shared" si="0"/>
        <v>6.6</v>
      </c>
      <c r="H24" s="132">
        <v>6.6</v>
      </c>
      <c r="I24" s="132">
        <v>6.6</v>
      </c>
      <c r="J24" s="179">
        <v>0</v>
      </c>
      <c r="K24" s="179">
        <v>0</v>
      </c>
      <c r="L24" s="179">
        <v>0</v>
      </c>
      <c r="M24" s="179">
        <v>0</v>
      </c>
      <c r="N24" s="179">
        <v>0</v>
      </c>
      <c r="O24" s="179">
        <v>0</v>
      </c>
      <c r="P24" s="179">
        <v>0</v>
      </c>
      <c r="Q24" s="179">
        <v>0</v>
      </c>
      <c r="R24" s="179">
        <v>0</v>
      </c>
    </row>
    <row r="25" spans="1:18" ht="27">
      <c r="A25" s="131" t="s">
        <v>260</v>
      </c>
      <c r="B25" s="131" t="s">
        <v>278</v>
      </c>
      <c r="C25" s="133" t="s">
        <v>279</v>
      </c>
      <c r="D25" s="107" t="s">
        <v>262</v>
      </c>
      <c r="E25" s="107" t="s">
        <v>226</v>
      </c>
      <c r="F25" s="107" t="s">
        <v>279</v>
      </c>
      <c r="G25" s="129">
        <f t="shared" si="0"/>
        <v>6.5</v>
      </c>
      <c r="H25" s="132">
        <v>6.5</v>
      </c>
      <c r="I25" s="132">
        <v>6.5</v>
      </c>
      <c r="J25" s="180">
        <v>0</v>
      </c>
      <c r="K25" s="180">
        <v>0</v>
      </c>
      <c r="L25" s="180">
        <v>0</v>
      </c>
      <c r="M25" s="180">
        <v>0</v>
      </c>
      <c r="N25" s="180">
        <v>0</v>
      </c>
      <c r="O25" s="180">
        <v>0</v>
      </c>
      <c r="P25" s="180">
        <v>0</v>
      </c>
      <c r="Q25" s="180">
        <v>0</v>
      </c>
      <c r="R25" s="180">
        <v>0</v>
      </c>
    </row>
    <row r="26" spans="1:18" ht="27">
      <c r="A26" s="131" t="s">
        <v>260</v>
      </c>
      <c r="B26" s="107">
        <v>39</v>
      </c>
      <c r="C26" s="133" t="s">
        <v>280</v>
      </c>
      <c r="D26" s="107" t="s">
        <v>262</v>
      </c>
      <c r="E26" s="107" t="s">
        <v>217</v>
      </c>
      <c r="F26" s="107" t="s">
        <v>263</v>
      </c>
      <c r="G26" s="129">
        <f t="shared" si="0"/>
        <v>5.93</v>
      </c>
      <c r="H26" s="132">
        <v>5.93</v>
      </c>
      <c r="I26" s="132">
        <v>5.93</v>
      </c>
      <c r="J26" s="179">
        <v>0</v>
      </c>
      <c r="K26" s="179">
        <v>0</v>
      </c>
      <c r="L26" s="179">
        <v>0</v>
      </c>
      <c r="M26" s="179">
        <v>0</v>
      </c>
      <c r="N26" s="179">
        <v>0</v>
      </c>
      <c r="O26" s="179">
        <v>0</v>
      </c>
      <c r="P26" s="179">
        <v>0</v>
      </c>
      <c r="Q26" s="179">
        <v>0</v>
      </c>
      <c r="R26" s="179">
        <v>0</v>
      </c>
    </row>
    <row r="27" spans="1:18" ht="27">
      <c r="A27" s="135">
        <v>302</v>
      </c>
      <c r="B27" s="136">
        <v>99</v>
      </c>
      <c r="C27" s="133" t="s">
        <v>281</v>
      </c>
      <c r="D27" s="107" t="s">
        <v>262</v>
      </c>
      <c r="E27" s="107" t="s">
        <v>219</v>
      </c>
      <c r="F27" s="134" t="s">
        <v>281</v>
      </c>
      <c r="G27" s="129">
        <f t="shared" si="0"/>
        <v>1098.5</v>
      </c>
      <c r="H27" s="132">
        <v>1098.5</v>
      </c>
      <c r="I27" s="132">
        <v>1098.5</v>
      </c>
      <c r="J27" s="180">
        <v>0</v>
      </c>
      <c r="K27" s="180">
        <v>0</v>
      </c>
      <c r="L27" s="180">
        <v>0</v>
      </c>
      <c r="M27" s="180">
        <v>0</v>
      </c>
      <c r="N27" s="180">
        <v>0</v>
      </c>
      <c r="O27" s="180">
        <v>0</v>
      </c>
      <c r="P27" s="180">
        <v>0</v>
      </c>
      <c r="Q27" s="180">
        <v>0</v>
      </c>
      <c r="R27" s="180">
        <v>0</v>
      </c>
    </row>
    <row r="28" spans="1:18" ht="14.25">
      <c r="A28" s="107" t="s">
        <v>282</v>
      </c>
      <c r="B28" s="107" t="s">
        <v>217</v>
      </c>
      <c r="C28" s="133" t="s">
        <v>283</v>
      </c>
      <c r="D28" s="107" t="s">
        <v>284</v>
      </c>
      <c r="E28" s="107" t="s">
        <v>214</v>
      </c>
      <c r="F28" s="107" t="s">
        <v>285</v>
      </c>
      <c r="G28" s="129">
        <f t="shared" si="0"/>
        <v>10.63</v>
      </c>
      <c r="H28" s="132">
        <v>10.63</v>
      </c>
      <c r="I28" s="132">
        <v>10.63</v>
      </c>
      <c r="J28" s="179">
        <v>0</v>
      </c>
      <c r="K28" s="179">
        <v>0</v>
      </c>
      <c r="L28" s="179">
        <v>0</v>
      </c>
      <c r="M28" s="179">
        <v>0</v>
      </c>
      <c r="N28" s="179">
        <v>0</v>
      </c>
      <c r="O28" s="179">
        <v>0</v>
      </c>
      <c r="P28" s="179">
        <v>0</v>
      </c>
      <c r="Q28" s="179">
        <v>0</v>
      </c>
      <c r="R28" s="179">
        <v>0</v>
      </c>
    </row>
    <row r="29" spans="1:18" ht="14.25">
      <c r="A29" s="131" t="s">
        <v>282</v>
      </c>
      <c r="B29" s="131" t="s">
        <v>222</v>
      </c>
      <c r="C29" s="133" t="s">
        <v>286</v>
      </c>
      <c r="D29" s="107" t="s">
        <v>284</v>
      </c>
      <c r="E29" s="107" t="s">
        <v>214</v>
      </c>
      <c r="F29" s="107" t="s">
        <v>285</v>
      </c>
      <c r="G29" s="129">
        <f t="shared" si="0"/>
        <v>24.74</v>
      </c>
      <c r="H29" s="132">
        <v>24.74</v>
      </c>
      <c r="I29" s="132">
        <v>24.74</v>
      </c>
      <c r="J29" s="180">
        <v>0</v>
      </c>
      <c r="K29" s="180">
        <v>0</v>
      </c>
      <c r="L29" s="180">
        <v>0</v>
      </c>
      <c r="M29" s="180">
        <v>0</v>
      </c>
      <c r="N29" s="180">
        <v>0</v>
      </c>
      <c r="O29" s="180">
        <v>0</v>
      </c>
      <c r="P29" s="180">
        <v>0</v>
      </c>
      <c r="Q29" s="180">
        <v>0</v>
      </c>
      <c r="R29" s="180">
        <v>0</v>
      </c>
    </row>
    <row r="30" spans="1:18" ht="14.25">
      <c r="A30" s="107">
        <v>303</v>
      </c>
      <c r="B30" s="107" t="s">
        <v>214</v>
      </c>
      <c r="C30" s="133" t="s">
        <v>287</v>
      </c>
      <c r="D30" s="107" t="s">
        <v>284</v>
      </c>
      <c r="E30" s="107" t="s">
        <v>217</v>
      </c>
      <c r="F30" s="107" t="s">
        <v>288</v>
      </c>
      <c r="G30" s="129">
        <f t="shared" si="0"/>
        <v>4.75</v>
      </c>
      <c r="H30" s="132">
        <v>4.75</v>
      </c>
      <c r="I30" s="132">
        <v>4.75</v>
      </c>
      <c r="J30" s="179">
        <v>0</v>
      </c>
      <c r="K30" s="179">
        <v>0</v>
      </c>
      <c r="L30" s="179">
        <v>0</v>
      </c>
      <c r="M30" s="179">
        <v>0</v>
      </c>
      <c r="N30" s="179">
        <v>0</v>
      </c>
      <c r="O30" s="179">
        <v>0</v>
      </c>
      <c r="P30" s="179">
        <v>0</v>
      </c>
      <c r="Q30" s="179">
        <v>0</v>
      </c>
      <c r="R30" s="179">
        <v>0</v>
      </c>
    </row>
    <row r="31" spans="1:18" ht="36">
      <c r="A31" s="135">
        <v>303</v>
      </c>
      <c r="B31" s="136">
        <v>99</v>
      </c>
      <c r="C31" s="134" t="s">
        <v>289</v>
      </c>
      <c r="D31" s="107" t="s">
        <v>284</v>
      </c>
      <c r="E31" s="107" t="s">
        <v>219</v>
      </c>
      <c r="F31" s="137" t="s">
        <v>290</v>
      </c>
      <c r="G31" s="129">
        <f t="shared" si="0"/>
        <v>265.51</v>
      </c>
      <c r="H31" s="132">
        <v>265.51</v>
      </c>
      <c r="I31" s="132">
        <v>265.51</v>
      </c>
      <c r="J31" s="180">
        <v>0</v>
      </c>
      <c r="K31" s="180">
        <v>0</v>
      </c>
      <c r="L31" s="180">
        <v>0</v>
      </c>
      <c r="M31" s="180">
        <v>0</v>
      </c>
      <c r="N31" s="180">
        <v>0</v>
      </c>
      <c r="O31" s="180">
        <v>0</v>
      </c>
      <c r="P31" s="180">
        <v>0</v>
      </c>
      <c r="Q31" s="180">
        <v>0</v>
      </c>
      <c r="R31" s="180">
        <v>0</v>
      </c>
    </row>
    <row r="32" spans="1:18" ht="54">
      <c r="A32" s="131"/>
      <c r="B32" s="131"/>
      <c r="C32" s="128" t="s">
        <v>291</v>
      </c>
      <c r="D32" s="128"/>
      <c r="E32" s="128"/>
      <c r="F32" s="128"/>
      <c r="G32" s="129">
        <f t="shared" si="0"/>
        <v>316.76</v>
      </c>
      <c r="H32" s="132">
        <f>SUM(H33:H44)</f>
        <v>316.76</v>
      </c>
      <c r="I32" s="132">
        <f>SUM(I33:I44)</f>
        <v>316.76</v>
      </c>
      <c r="J32" s="179">
        <v>0</v>
      </c>
      <c r="K32" s="179">
        <v>0</v>
      </c>
      <c r="L32" s="179">
        <v>0</v>
      </c>
      <c r="M32" s="179">
        <v>0</v>
      </c>
      <c r="N32" s="179">
        <v>0</v>
      </c>
      <c r="O32" s="179">
        <v>0</v>
      </c>
      <c r="P32" s="179">
        <v>0</v>
      </c>
      <c r="Q32" s="179">
        <v>0</v>
      </c>
      <c r="R32" s="179">
        <v>0</v>
      </c>
    </row>
    <row r="33" spans="1:18" ht="14.25">
      <c r="A33" s="107" t="s">
        <v>247</v>
      </c>
      <c r="B33" s="107" t="s">
        <v>217</v>
      </c>
      <c r="C33" s="108" t="s">
        <v>248</v>
      </c>
      <c r="D33" s="138">
        <v>501</v>
      </c>
      <c r="E33" s="139" t="s">
        <v>217</v>
      </c>
      <c r="F33" s="108" t="s">
        <v>248</v>
      </c>
      <c r="G33" s="129">
        <f t="shared" si="0"/>
        <v>128.46</v>
      </c>
      <c r="H33" s="132">
        <v>128.46</v>
      </c>
      <c r="I33" s="132">
        <v>128.46</v>
      </c>
      <c r="J33" s="180">
        <v>0</v>
      </c>
      <c r="K33" s="180">
        <v>0</v>
      </c>
      <c r="L33" s="180">
        <v>0</v>
      </c>
      <c r="M33" s="180">
        <v>0</v>
      </c>
      <c r="N33" s="180">
        <v>0</v>
      </c>
      <c r="O33" s="180">
        <v>0</v>
      </c>
      <c r="P33" s="180">
        <v>0</v>
      </c>
      <c r="Q33" s="180">
        <v>0</v>
      </c>
      <c r="R33" s="180">
        <v>0</v>
      </c>
    </row>
    <row r="34" spans="1:18" ht="14.25">
      <c r="A34" s="107" t="s">
        <v>247</v>
      </c>
      <c r="B34" s="107" t="s">
        <v>222</v>
      </c>
      <c r="C34" s="108" t="s">
        <v>250</v>
      </c>
      <c r="D34" s="138">
        <v>501</v>
      </c>
      <c r="E34" s="139" t="s">
        <v>217</v>
      </c>
      <c r="F34" s="108" t="s">
        <v>250</v>
      </c>
      <c r="G34" s="129">
        <f t="shared" si="0"/>
        <v>49.61</v>
      </c>
      <c r="H34" s="132">
        <v>49.61</v>
      </c>
      <c r="I34" s="132">
        <v>49.61</v>
      </c>
      <c r="J34" s="179">
        <v>0</v>
      </c>
      <c r="K34" s="179">
        <v>0</v>
      </c>
      <c r="L34" s="179">
        <v>0</v>
      </c>
      <c r="M34" s="179">
        <v>0</v>
      </c>
      <c r="N34" s="179">
        <v>0</v>
      </c>
      <c r="O34" s="179">
        <v>0</v>
      </c>
      <c r="P34" s="179">
        <v>0</v>
      </c>
      <c r="Q34" s="179">
        <v>0</v>
      </c>
      <c r="R34" s="179">
        <v>0</v>
      </c>
    </row>
    <row r="35" spans="1:18" ht="14.25">
      <c r="A35" s="107" t="s">
        <v>247</v>
      </c>
      <c r="B35" s="107" t="s">
        <v>221</v>
      </c>
      <c r="C35" s="108" t="s">
        <v>251</v>
      </c>
      <c r="D35" s="138">
        <v>501</v>
      </c>
      <c r="E35" s="139" t="s">
        <v>217</v>
      </c>
      <c r="F35" s="108" t="s">
        <v>251</v>
      </c>
      <c r="G35" s="129">
        <f t="shared" si="0"/>
        <v>26.68</v>
      </c>
      <c r="H35" s="132">
        <v>26.68</v>
      </c>
      <c r="I35" s="132">
        <v>26.68</v>
      </c>
      <c r="J35" s="180">
        <v>0</v>
      </c>
      <c r="K35" s="180">
        <v>0</v>
      </c>
      <c r="L35" s="180">
        <v>0</v>
      </c>
      <c r="M35" s="180">
        <v>0</v>
      </c>
      <c r="N35" s="180">
        <v>0</v>
      </c>
      <c r="O35" s="180">
        <v>0</v>
      </c>
      <c r="P35" s="180">
        <v>0</v>
      </c>
      <c r="Q35" s="180">
        <v>0</v>
      </c>
      <c r="R35" s="180">
        <v>0</v>
      </c>
    </row>
    <row r="36" spans="1:18" ht="40.5">
      <c r="A36" s="107" t="s">
        <v>247</v>
      </c>
      <c r="B36" s="107" t="s">
        <v>226</v>
      </c>
      <c r="C36" s="108" t="s">
        <v>252</v>
      </c>
      <c r="D36" s="138">
        <v>501</v>
      </c>
      <c r="E36" s="139" t="s">
        <v>222</v>
      </c>
      <c r="F36" s="108" t="s">
        <v>252</v>
      </c>
      <c r="G36" s="129">
        <f t="shared" si="0"/>
        <v>28.35</v>
      </c>
      <c r="H36" s="132">
        <v>28.35</v>
      </c>
      <c r="I36" s="132">
        <v>28.35</v>
      </c>
      <c r="J36" s="179">
        <v>0</v>
      </c>
      <c r="K36" s="179">
        <v>0</v>
      </c>
      <c r="L36" s="179">
        <v>0</v>
      </c>
      <c r="M36" s="179">
        <v>0</v>
      </c>
      <c r="N36" s="179">
        <v>0</v>
      </c>
      <c r="O36" s="179">
        <v>0</v>
      </c>
      <c r="P36" s="179">
        <v>0</v>
      </c>
      <c r="Q36" s="179">
        <v>0</v>
      </c>
      <c r="R36" s="179">
        <v>0</v>
      </c>
    </row>
    <row r="37" spans="1:18" ht="14.25">
      <c r="A37" s="107" t="s">
        <v>247</v>
      </c>
      <c r="B37" s="107" t="s">
        <v>258</v>
      </c>
      <c r="C37" s="108" t="s">
        <v>231</v>
      </c>
      <c r="D37" s="138">
        <v>501</v>
      </c>
      <c r="E37" s="139" t="s">
        <v>221</v>
      </c>
      <c r="F37" s="108" t="s">
        <v>231</v>
      </c>
      <c r="G37" s="129">
        <f t="shared" si="0"/>
        <v>21.26</v>
      </c>
      <c r="H37" s="132">
        <v>21.26</v>
      </c>
      <c r="I37" s="132">
        <v>21.26</v>
      </c>
      <c r="J37" s="180">
        <v>0</v>
      </c>
      <c r="K37" s="180">
        <v>0</v>
      </c>
      <c r="L37" s="180">
        <v>0</v>
      </c>
      <c r="M37" s="180">
        <v>0</v>
      </c>
      <c r="N37" s="180">
        <v>0</v>
      </c>
      <c r="O37" s="180">
        <v>0</v>
      </c>
      <c r="P37" s="180">
        <v>0</v>
      </c>
      <c r="Q37" s="180">
        <v>0</v>
      </c>
      <c r="R37" s="180">
        <v>0</v>
      </c>
    </row>
    <row r="38" spans="1:18" ht="14.25">
      <c r="A38" s="107" t="s">
        <v>260</v>
      </c>
      <c r="B38" s="107" t="s">
        <v>217</v>
      </c>
      <c r="C38" s="108" t="s">
        <v>261</v>
      </c>
      <c r="D38" s="138">
        <v>502</v>
      </c>
      <c r="E38" s="139" t="s">
        <v>217</v>
      </c>
      <c r="F38" s="108" t="s">
        <v>261</v>
      </c>
      <c r="G38" s="129">
        <f t="shared" si="0"/>
        <v>10.7</v>
      </c>
      <c r="H38" s="132">
        <v>10.7</v>
      </c>
      <c r="I38" s="132">
        <v>10.7</v>
      </c>
      <c r="J38" s="179">
        <v>0</v>
      </c>
      <c r="K38" s="179">
        <v>0</v>
      </c>
      <c r="L38" s="179">
        <v>0</v>
      </c>
      <c r="M38" s="179">
        <v>0</v>
      </c>
      <c r="N38" s="179">
        <v>0</v>
      </c>
      <c r="O38" s="179">
        <v>0</v>
      </c>
      <c r="P38" s="179">
        <v>0</v>
      </c>
      <c r="Q38" s="179">
        <v>0</v>
      </c>
      <c r="R38" s="179">
        <v>0</v>
      </c>
    </row>
    <row r="39" spans="1:18" ht="14.25">
      <c r="A39" s="107" t="s">
        <v>260</v>
      </c>
      <c r="B39" s="107" t="s">
        <v>276</v>
      </c>
      <c r="C39" s="108" t="s">
        <v>277</v>
      </c>
      <c r="D39" s="138">
        <v>502</v>
      </c>
      <c r="E39" s="139" t="s">
        <v>266</v>
      </c>
      <c r="F39" s="108" t="s">
        <v>277</v>
      </c>
      <c r="G39" s="129">
        <f t="shared" si="0"/>
        <v>3.02</v>
      </c>
      <c r="H39" s="132">
        <v>3.02</v>
      </c>
      <c r="I39" s="132">
        <v>3.02</v>
      </c>
      <c r="J39" s="180">
        <v>0</v>
      </c>
      <c r="K39" s="180">
        <v>0</v>
      </c>
      <c r="L39" s="180">
        <v>0</v>
      </c>
      <c r="M39" s="180">
        <v>0</v>
      </c>
      <c r="N39" s="180">
        <v>0</v>
      </c>
      <c r="O39" s="180">
        <v>0</v>
      </c>
      <c r="P39" s="180">
        <v>0</v>
      </c>
      <c r="Q39" s="180">
        <v>0</v>
      </c>
      <c r="R39" s="180">
        <v>0</v>
      </c>
    </row>
    <row r="40" spans="1:18" ht="27">
      <c r="A40" s="107" t="s">
        <v>260</v>
      </c>
      <c r="B40" s="107" t="s">
        <v>278</v>
      </c>
      <c r="C40" s="108" t="s">
        <v>279</v>
      </c>
      <c r="D40" s="138">
        <v>502</v>
      </c>
      <c r="E40" s="139" t="s">
        <v>226</v>
      </c>
      <c r="F40" s="108" t="s">
        <v>279</v>
      </c>
      <c r="G40" s="129">
        <f t="shared" si="0"/>
        <v>10.34</v>
      </c>
      <c r="H40" s="130">
        <v>10.34</v>
      </c>
      <c r="I40" s="130">
        <v>10.34</v>
      </c>
      <c r="J40" s="179">
        <v>0</v>
      </c>
      <c r="K40" s="179">
        <v>0</v>
      </c>
      <c r="L40" s="179">
        <v>0</v>
      </c>
      <c r="M40" s="179">
        <v>0</v>
      </c>
      <c r="N40" s="179">
        <v>0</v>
      </c>
      <c r="O40" s="179">
        <v>0</v>
      </c>
      <c r="P40" s="179">
        <v>0</v>
      </c>
      <c r="Q40" s="179">
        <v>0</v>
      </c>
      <c r="R40" s="179">
        <v>0</v>
      </c>
    </row>
    <row r="41" spans="1:18" ht="14.25">
      <c r="A41" s="107" t="s">
        <v>282</v>
      </c>
      <c r="B41" s="107" t="s">
        <v>222</v>
      </c>
      <c r="C41" s="108" t="s">
        <v>286</v>
      </c>
      <c r="D41" s="138">
        <v>509</v>
      </c>
      <c r="E41" s="139" t="s">
        <v>214</v>
      </c>
      <c r="F41" s="108" t="s">
        <v>286</v>
      </c>
      <c r="G41" s="129">
        <f t="shared" si="0"/>
        <v>6.44</v>
      </c>
      <c r="H41" s="132">
        <v>6.44</v>
      </c>
      <c r="I41" s="132">
        <v>6.44</v>
      </c>
      <c r="J41" s="180">
        <v>0</v>
      </c>
      <c r="K41" s="180">
        <v>0</v>
      </c>
      <c r="L41" s="180">
        <v>0</v>
      </c>
      <c r="M41" s="180">
        <v>0</v>
      </c>
      <c r="N41" s="180">
        <v>0</v>
      </c>
      <c r="O41" s="180">
        <v>0</v>
      </c>
      <c r="P41" s="180">
        <v>0</v>
      </c>
      <c r="Q41" s="180">
        <v>0</v>
      </c>
      <c r="R41" s="180">
        <v>0</v>
      </c>
    </row>
    <row r="42" spans="1:18" ht="14.25">
      <c r="A42" s="107" t="s">
        <v>282</v>
      </c>
      <c r="B42" s="107" t="s">
        <v>232</v>
      </c>
      <c r="C42" s="108" t="s">
        <v>270</v>
      </c>
      <c r="D42" s="140">
        <v>502</v>
      </c>
      <c r="E42" s="141" t="s">
        <v>217</v>
      </c>
      <c r="F42" s="108" t="s">
        <v>270</v>
      </c>
      <c r="G42" s="129">
        <f t="shared" si="0"/>
        <v>12.14</v>
      </c>
      <c r="H42" s="132">
        <v>12.14</v>
      </c>
      <c r="I42" s="132">
        <v>12.14</v>
      </c>
      <c r="J42" s="179">
        <v>0</v>
      </c>
      <c r="K42" s="179">
        <v>0</v>
      </c>
      <c r="L42" s="179">
        <v>0</v>
      </c>
      <c r="M42" s="179">
        <v>0</v>
      </c>
      <c r="N42" s="179">
        <v>0</v>
      </c>
      <c r="O42" s="179">
        <v>0</v>
      </c>
      <c r="P42" s="179">
        <v>0</v>
      </c>
      <c r="Q42" s="179">
        <v>0</v>
      </c>
      <c r="R42" s="179">
        <v>0</v>
      </c>
    </row>
    <row r="43" spans="1:18" ht="27">
      <c r="A43" s="107" t="s">
        <v>247</v>
      </c>
      <c r="B43" s="107" t="s">
        <v>292</v>
      </c>
      <c r="C43" s="108" t="s">
        <v>255</v>
      </c>
      <c r="D43" s="140">
        <v>501</v>
      </c>
      <c r="E43" s="141" t="s">
        <v>222</v>
      </c>
      <c r="F43" s="108" t="s">
        <v>255</v>
      </c>
      <c r="G43" s="129">
        <f t="shared" si="0"/>
        <v>13.29</v>
      </c>
      <c r="H43" s="132">
        <v>13.29</v>
      </c>
      <c r="I43" s="132">
        <v>13.29</v>
      </c>
      <c r="J43" s="180">
        <v>0</v>
      </c>
      <c r="K43" s="180">
        <v>0</v>
      </c>
      <c r="L43" s="180">
        <v>0</v>
      </c>
      <c r="M43" s="180">
        <v>0</v>
      </c>
      <c r="N43" s="180">
        <v>0</v>
      </c>
      <c r="O43" s="180">
        <v>0</v>
      </c>
      <c r="P43" s="180">
        <v>0</v>
      </c>
      <c r="Q43" s="180">
        <v>0</v>
      </c>
      <c r="R43" s="180">
        <v>0</v>
      </c>
    </row>
    <row r="44" spans="1:18" ht="14.25">
      <c r="A44" s="142">
        <v>301</v>
      </c>
      <c r="B44" s="142">
        <v>12</v>
      </c>
      <c r="C44" s="143" t="s">
        <v>257</v>
      </c>
      <c r="D44" s="140">
        <v>501</v>
      </c>
      <c r="E44" s="141" t="s">
        <v>222</v>
      </c>
      <c r="F44" s="143" t="s">
        <v>257</v>
      </c>
      <c r="G44" s="129">
        <f t="shared" si="0"/>
        <v>6.47</v>
      </c>
      <c r="H44" s="132">
        <v>6.47</v>
      </c>
      <c r="I44" s="132">
        <v>6.47</v>
      </c>
      <c r="J44" s="179">
        <v>0</v>
      </c>
      <c r="K44" s="179">
        <v>0</v>
      </c>
      <c r="L44" s="179">
        <v>0</v>
      </c>
      <c r="M44" s="179">
        <v>0</v>
      </c>
      <c r="N44" s="179">
        <v>0</v>
      </c>
      <c r="O44" s="179">
        <v>0</v>
      </c>
      <c r="P44" s="179">
        <v>0</v>
      </c>
      <c r="Q44" s="179">
        <v>0</v>
      </c>
      <c r="R44" s="179">
        <v>0</v>
      </c>
    </row>
    <row r="45" spans="1:18" ht="67.5">
      <c r="A45" s="131"/>
      <c r="B45" s="131"/>
      <c r="C45" s="128" t="s">
        <v>293</v>
      </c>
      <c r="D45" s="128"/>
      <c r="E45" s="128"/>
      <c r="F45" s="128"/>
      <c r="G45" s="129">
        <f t="shared" si="0"/>
        <v>1081.6400000000001</v>
      </c>
      <c r="H45" s="132">
        <f>SUM(H46:H60)</f>
        <v>1081.6400000000001</v>
      </c>
      <c r="I45" s="132">
        <f>SUM(I46:I60)</f>
        <v>1081.6400000000001</v>
      </c>
      <c r="J45" s="180">
        <v>0</v>
      </c>
      <c r="K45" s="180">
        <v>0</v>
      </c>
      <c r="L45" s="180">
        <v>0</v>
      </c>
      <c r="M45" s="180">
        <v>0</v>
      </c>
      <c r="N45" s="180">
        <v>0</v>
      </c>
      <c r="O45" s="180">
        <v>0</v>
      </c>
      <c r="P45" s="180">
        <v>0</v>
      </c>
      <c r="Q45" s="180">
        <v>0</v>
      </c>
      <c r="R45" s="180">
        <v>0</v>
      </c>
    </row>
    <row r="46" spans="1:18" ht="14.25">
      <c r="A46" s="144" t="s">
        <v>247</v>
      </c>
      <c r="B46" s="144" t="s">
        <v>217</v>
      </c>
      <c r="C46" s="133" t="s">
        <v>248</v>
      </c>
      <c r="D46" s="145">
        <v>501</v>
      </c>
      <c r="E46" s="145" t="s">
        <v>294</v>
      </c>
      <c r="F46" s="145" t="s">
        <v>249</v>
      </c>
      <c r="G46" s="129">
        <f t="shared" si="0"/>
        <v>218.86</v>
      </c>
      <c r="H46" s="132">
        <v>218.86</v>
      </c>
      <c r="I46" s="132">
        <v>218.86</v>
      </c>
      <c r="J46" s="179">
        <v>0</v>
      </c>
      <c r="K46" s="179">
        <v>0</v>
      </c>
      <c r="L46" s="179">
        <v>0</v>
      </c>
      <c r="M46" s="179">
        <v>0</v>
      </c>
      <c r="N46" s="179">
        <v>0</v>
      </c>
      <c r="O46" s="179">
        <v>0</v>
      </c>
      <c r="P46" s="179">
        <v>0</v>
      </c>
      <c r="Q46" s="179">
        <v>0</v>
      </c>
      <c r="R46" s="179">
        <v>0</v>
      </c>
    </row>
    <row r="47" spans="1:18" ht="14.25">
      <c r="A47" s="144" t="s">
        <v>247</v>
      </c>
      <c r="B47" s="144" t="s">
        <v>222</v>
      </c>
      <c r="C47" s="133" t="s">
        <v>250</v>
      </c>
      <c r="D47" s="145">
        <v>501</v>
      </c>
      <c r="E47" s="145" t="s">
        <v>294</v>
      </c>
      <c r="F47" s="145" t="s">
        <v>249</v>
      </c>
      <c r="G47" s="129">
        <f t="shared" si="0"/>
        <v>94.66</v>
      </c>
      <c r="H47" s="132">
        <v>94.66</v>
      </c>
      <c r="I47" s="132">
        <v>94.66</v>
      </c>
      <c r="J47" s="180">
        <v>0</v>
      </c>
      <c r="K47" s="180">
        <v>0</v>
      </c>
      <c r="L47" s="180">
        <v>0</v>
      </c>
      <c r="M47" s="180">
        <v>0</v>
      </c>
      <c r="N47" s="180">
        <v>0</v>
      </c>
      <c r="O47" s="180">
        <v>0</v>
      </c>
      <c r="P47" s="180">
        <v>0</v>
      </c>
      <c r="Q47" s="180">
        <v>0</v>
      </c>
      <c r="R47" s="180">
        <v>0</v>
      </c>
    </row>
    <row r="48" spans="1:18" ht="14.25">
      <c r="A48" s="144" t="s">
        <v>247</v>
      </c>
      <c r="B48" s="144" t="s">
        <v>221</v>
      </c>
      <c r="C48" s="145" t="s">
        <v>251</v>
      </c>
      <c r="D48" s="145">
        <v>501</v>
      </c>
      <c r="E48" s="145" t="s">
        <v>294</v>
      </c>
      <c r="F48" s="145" t="s">
        <v>249</v>
      </c>
      <c r="G48" s="129">
        <f t="shared" si="0"/>
        <v>52.25</v>
      </c>
      <c r="H48" s="132">
        <v>52.25</v>
      </c>
      <c r="I48" s="132">
        <v>52.25</v>
      </c>
      <c r="J48" s="179">
        <v>0</v>
      </c>
      <c r="K48" s="179">
        <v>0</v>
      </c>
      <c r="L48" s="179">
        <v>0</v>
      </c>
      <c r="M48" s="179">
        <v>0</v>
      </c>
      <c r="N48" s="179">
        <v>0</v>
      </c>
      <c r="O48" s="179">
        <v>0</v>
      </c>
      <c r="P48" s="179">
        <v>0</v>
      </c>
      <c r="Q48" s="179">
        <v>0</v>
      </c>
      <c r="R48" s="179">
        <v>0</v>
      </c>
    </row>
    <row r="49" spans="1:18" ht="40.5">
      <c r="A49" s="144" t="s">
        <v>247</v>
      </c>
      <c r="B49" s="144" t="s">
        <v>226</v>
      </c>
      <c r="C49" s="133" t="s">
        <v>252</v>
      </c>
      <c r="D49" s="145">
        <v>501</v>
      </c>
      <c r="E49" s="145" t="s">
        <v>295</v>
      </c>
      <c r="F49" s="145" t="s">
        <v>254</v>
      </c>
      <c r="G49" s="129">
        <f t="shared" si="0"/>
        <v>54.35</v>
      </c>
      <c r="H49" s="132">
        <v>54.35</v>
      </c>
      <c r="I49" s="132">
        <v>54.35</v>
      </c>
      <c r="J49" s="180">
        <v>0</v>
      </c>
      <c r="K49" s="180">
        <v>0</v>
      </c>
      <c r="L49" s="180">
        <v>0</v>
      </c>
      <c r="M49" s="180">
        <v>0</v>
      </c>
      <c r="N49" s="180">
        <v>0</v>
      </c>
      <c r="O49" s="180">
        <v>0</v>
      </c>
      <c r="P49" s="180">
        <v>0</v>
      </c>
      <c r="Q49" s="180">
        <v>0</v>
      </c>
      <c r="R49" s="180">
        <v>0</v>
      </c>
    </row>
    <row r="50" spans="1:18" ht="14.25">
      <c r="A50" s="146" t="s">
        <v>247</v>
      </c>
      <c r="B50" s="146" t="s">
        <v>258</v>
      </c>
      <c r="C50" s="147" t="s">
        <v>231</v>
      </c>
      <c r="D50" s="148" t="s">
        <v>296</v>
      </c>
      <c r="E50" s="148" t="s">
        <v>295</v>
      </c>
      <c r="F50" s="148" t="s">
        <v>254</v>
      </c>
      <c r="G50" s="129">
        <f t="shared" si="0"/>
        <v>40.76</v>
      </c>
      <c r="H50" s="132">
        <v>40.76</v>
      </c>
      <c r="I50" s="132">
        <v>40.76</v>
      </c>
      <c r="J50" s="179">
        <v>0</v>
      </c>
      <c r="K50" s="179">
        <v>0</v>
      </c>
      <c r="L50" s="179">
        <v>0</v>
      </c>
      <c r="M50" s="179">
        <v>0</v>
      </c>
      <c r="N50" s="179">
        <v>0</v>
      </c>
      <c r="O50" s="179">
        <v>0</v>
      </c>
      <c r="P50" s="179">
        <v>0</v>
      </c>
      <c r="Q50" s="179">
        <v>0</v>
      </c>
      <c r="R50" s="179">
        <v>0</v>
      </c>
    </row>
    <row r="51" spans="1:18" ht="14.25">
      <c r="A51" s="149" t="s">
        <v>297</v>
      </c>
      <c r="B51" s="150">
        <v>10</v>
      </c>
      <c r="C51" s="151" t="s">
        <v>255</v>
      </c>
      <c r="D51" s="145" t="s">
        <v>296</v>
      </c>
      <c r="E51" s="145" t="s">
        <v>295</v>
      </c>
      <c r="F51" s="145" t="s">
        <v>254</v>
      </c>
      <c r="G51" s="129">
        <f t="shared" si="0"/>
        <v>25.47</v>
      </c>
      <c r="H51" s="132">
        <v>25.47</v>
      </c>
      <c r="I51" s="132">
        <v>25.47</v>
      </c>
      <c r="J51" s="180">
        <v>0</v>
      </c>
      <c r="K51" s="180">
        <v>0</v>
      </c>
      <c r="L51" s="180">
        <v>0</v>
      </c>
      <c r="M51" s="180">
        <v>0</v>
      </c>
      <c r="N51" s="180">
        <v>0</v>
      </c>
      <c r="O51" s="180">
        <v>0</v>
      </c>
      <c r="P51" s="180">
        <v>0</v>
      </c>
      <c r="Q51" s="180">
        <v>0</v>
      </c>
      <c r="R51" s="180">
        <v>0</v>
      </c>
    </row>
    <row r="52" spans="1:18" ht="14.25">
      <c r="A52" s="152" t="s">
        <v>247</v>
      </c>
      <c r="B52" s="150" t="s">
        <v>298</v>
      </c>
      <c r="C52" s="151" t="s">
        <v>257</v>
      </c>
      <c r="D52" s="145" t="s">
        <v>296</v>
      </c>
      <c r="E52" s="145" t="s">
        <v>295</v>
      </c>
      <c r="F52" s="145" t="s">
        <v>254</v>
      </c>
      <c r="G52" s="129">
        <f t="shared" si="0"/>
        <v>3.06</v>
      </c>
      <c r="H52" s="132">
        <v>3.06</v>
      </c>
      <c r="I52" s="132">
        <v>3.06</v>
      </c>
      <c r="J52" s="179">
        <v>0</v>
      </c>
      <c r="K52" s="179">
        <v>0</v>
      </c>
      <c r="L52" s="179">
        <v>0</v>
      </c>
      <c r="M52" s="179">
        <v>0</v>
      </c>
      <c r="N52" s="179">
        <v>0</v>
      </c>
      <c r="O52" s="179">
        <v>0</v>
      </c>
      <c r="P52" s="179">
        <v>0</v>
      </c>
      <c r="Q52" s="179">
        <v>0</v>
      </c>
      <c r="R52" s="179">
        <v>0</v>
      </c>
    </row>
    <row r="53" spans="1:18" ht="14.25">
      <c r="A53" s="152" t="s">
        <v>247</v>
      </c>
      <c r="B53" s="150" t="s">
        <v>219</v>
      </c>
      <c r="C53" s="151" t="s">
        <v>259</v>
      </c>
      <c r="D53" s="145" t="s">
        <v>296</v>
      </c>
      <c r="E53" s="145" t="s">
        <v>299</v>
      </c>
      <c r="F53" s="145" t="s">
        <v>259</v>
      </c>
      <c r="G53" s="129">
        <f t="shared" si="0"/>
        <v>50</v>
      </c>
      <c r="H53" s="132">
        <v>50</v>
      </c>
      <c r="I53" s="132">
        <v>50</v>
      </c>
      <c r="J53" s="180">
        <v>0</v>
      </c>
      <c r="K53" s="180">
        <v>0</v>
      </c>
      <c r="L53" s="180">
        <v>0</v>
      </c>
      <c r="M53" s="180">
        <v>0</v>
      </c>
      <c r="N53" s="180">
        <v>0</v>
      </c>
      <c r="O53" s="180">
        <v>0</v>
      </c>
      <c r="P53" s="180">
        <v>0</v>
      </c>
      <c r="Q53" s="180">
        <v>0</v>
      </c>
      <c r="R53" s="180">
        <v>0</v>
      </c>
    </row>
    <row r="54" spans="1:18" ht="27">
      <c r="A54" s="144" t="s">
        <v>260</v>
      </c>
      <c r="B54" s="144" t="s">
        <v>217</v>
      </c>
      <c r="C54" s="133" t="s">
        <v>261</v>
      </c>
      <c r="D54" s="145" t="s">
        <v>300</v>
      </c>
      <c r="E54" s="145" t="s">
        <v>299</v>
      </c>
      <c r="F54" s="145" t="s">
        <v>281</v>
      </c>
      <c r="G54" s="129">
        <f t="shared" si="0"/>
        <v>14.5</v>
      </c>
      <c r="H54" s="132">
        <v>14.5</v>
      </c>
      <c r="I54" s="132">
        <v>14.5</v>
      </c>
      <c r="J54" s="179">
        <v>0</v>
      </c>
      <c r="K54" s="179">
        <v>0</v>
      </c>
      <c r="L54" s="179">
        <v>0</v>
      </c>
      <c r="M54" s="179">
        <v>0</v>
      </c>
      <c r="N54" s="179">
        <v>0</v>
      </c>
      <c r="O54" s="179">
        <v>0</v>
      </c>
      <c r="P54" s="179">
        <v>0</v>
      </c>
      <c r="Q54" s="179">
        <v>0</v>
      </c>
      <c r="R54" s="179">
        <v>0</v>
      </c>
    </row>
    <row r="55" spans="1:18" ht="14.25">
      <c r="A55" s="144" t="s">
        <v>260</v>
      </c>
      <c r="B55" s="144" t="s">
        <v>276</v>
      </c>
      <c r="C55" s="133" t="s">
        <v>277</v>
      </c>
      <c r="D55" s="145" t="s">
        <v>300</v>
      </c>
      <c r="E55" s="145" t="s">
        <v>301</v>
      </c>
      <c r="F55" s="145" t="s">
        <v>277</v>
      </c>
      <c r="G55" s="129">
        <f t="shared" si="0"/>
        <v>0.6</v>
      </c>
      <c r="H55" s="132">
        <v>0.6</v>
      </c>
      <c r="I55" s="132">
        <v>0.6</v>
      </c>
      <c r="J55" s="180">
        <v>0</v>
      </c>
      <c r="K55" s="180">
        <v>0</v>
      </c>
      <c r="L55" s="180">
        <v>0</v>
      </c>
      <c r="M55" s="180">
        <v>0</v>
      </c>
      <c r="N55" s="180">
        <v>0</v>
      </c>
      <c r="O55" s="180">
        <v>0</v>
      </c>
      <c r="P55" s="180">
        <v>0</v>
      </c>
      <c r="Q55" s="180">
        <v>0</v>
      </c>
      <c r="R55" s="180">
        <v>0</v>
      </c>
    </row>
    <row r="56" spans="1:18" ht="27">
      <c r="A56" s="150">
        <v>302</v>
      </c>
      <c r="B56" s="150" t="s">
        <v>299</v>
      </c>
      <c r="C56" s="145" t="s">
        <v>281</v>
      </c>
      <c r="D56" s="145" t="s">
        <v>300</v>
      </c>
      <c r="E56" s="145" t="s">
        <v>299</v>
      </c>
      <c r="F56" s="145" t="s">
        <v>281</v>
      </c>
      <c r="G56" s="129">
        <f t="shared" si="0"/>
        <v>200.4</v>
      </c>
      <c r="H56" s="132">
        <v>200.4</v>
      </c>
      <c r="I56" s="132">
        <v>200.4</v>
      </c>
      <c r="J56" s="179">
        <v>0</v>
      </c>
      <c r="K56" s="179">
        <v>0</v>
      </c>
      <c r="L56" s="179">
        <v>0</v>
      </c>
      <c r="M56" s="179">
        <v>0</v>
      </c>
      <c r="N56" s="179">
        <v>0</v>
      </c>
      <c r="O56" s="179">
        <v>0</v>
      </c>
      <c r="P56" s="179">
        <v>0</v>
      </c>
      <c r="Q56" s="179">
        <v>0</v>
      </c>
      <c r="R56" s="179">
        <v>0</v>
      </c>
    </row>
    <row r="57" spans="1:18" ht="14.25">
      <c r="A57" s="144" t="s">
        <v>282</v>
      </c>
      <c r="B57" s="144" t="s">
        <v>222</v>
      </c>
      <c r="C57" s="133" t="s">
        <v>286</v>
      </c>
      <c r="D57" s="145" t="s">
        <v>302</v>
      </c>
      <c r="E57" s="145" t="s">
        <v>303</v>
      </c>
      <c r="F57" s="145" t="s">
        <v>285</v>
      </c>
      <c r="G57" s="129">
        <f t="shared" si="0"/>
        <v>19.350000000000001</v>
      </c>
      <c r="H57" s="132">
        <v>19.350000000000001</v>
      </c>
      <c r="I57" s="132">
        <v>19.350000000000001</v>
      </c>
      <c r="J57" s="180">
        <v>0</v>
      </c>
      <c r="K57" s="180">
        <v>0</v>
      </c>
      <c r="L57" s="180">
        <v>0</v>
      </c>
      <c r="M57" s="180">
        <v>0</v>
      </c>
      <c r="N57" s="180">
        <v>0</v>
      </c>
      <c r="O57" s="180">
        <v>0</v>
      </c>
      <c r="P57" s="180">
        <v>0</v>
      </c>
      <c r="Q57" s="180">
        <v>0</v>
      </c>
      <c r="R57" s="180">
        <v>0</v>
      </c>
    </row>
    <row r="58" spans="1:18" ht="14.25">
      <c r="A58" s="150">
        <v>303</v>
      </c>
      <c r="B58" s="150" t="s">
        <v>303</v>
      </c>
      <c r="C58" s="145" t="s">
        <v>287</v>
      </c>
      <c r="D58" s="145" t="s">
        <v>302</v>
      </c>
      <c r="E58" s="145" t="s">
        <v>294</v>
      </c>
      <c r="F58" s="145" t="s">
        <v>288</v>
      </c>
      <c r="G58" s="129">
        <f t="shared" si="0"/>
        <v>2.38</v>
      </c>
      <c r="H58" s="132">
        <v>2.38</v>
      </c>
      <c r="I58" s="132">
        <v>2.38</v>
      </c>
      <c r="J58" s="179">
        <v>0</v>
      </c>
      <c r="K58" s="179">
        <v>0</v>
      </c>
      <c r="L58" s="179">
        <v>0</v>
      </c>
      <c r="M58" s="179">
        <v>0</v>
      </c>
      <c r="N58" s="179">
        <v>0</v>
      </c>
      <c r="O58" s="179">
        <v>0</v>
      </c>
      <c r="P58" s="179">
        <v>0</v>
      </c>
      <c r="Q58" s="179">
        <v>0</v>
      </c>
      <c r="R58" s="179">
        <v>0</v>
      </c>
    </row>
    <row r="59" spans="1:18" ht="27">
      <c r="A59" s="150" t="s">
        <v>304</v>
      </c>
      <c r="B59" s="150" t="s">
        <v>219</v>
      </c>
      <c r="C59" s="145" t="s">
        <v>305</v>
      </c>
      <c r="D59" s="145" t="s">
        <v>306</v>
      </c>
      <c r="E59" s="145" t="s">
        <v>299</v>
      </c>
      <c r="F59" s="145" t="s">
        <v>307</v>
      </c>
      <c r="G59" s="129">
        <f t="shared" si="0"/>
        <v>5</v>
      </c>
      <c r="H59" s="132">
        <v>5</v>
      </c>
      <c r="I59" s="132">
        <v>5</v>
      </c>
      <c r="J59" s="180">
        <v>0</v>
      </c>
      <c r="K59" s="180">
        <v>0</v>
      </c>
      <c r="L59" s="180">
        <v>0</v>
      </c>
      <c r="M59" s="180">
        <v>0</v>
      </c>
      <c r="N59" s="180">
        <v>0</v>
      </c>
      <c r="O59" s="180">
        <v>0</v>
      </c>
      <c r="P59" s="180">
        <v>0</v>
      </c>
      <c r="Q59" s="180">
        <v>0</v>
      </c>
      <c r="R59" s="180">
        <v>0</v>
      </c>
    </row>
    <row r="60" spans="1:18" ht="27">
      <c r="A60" s="150" t="s">
        <v>308</v>
      </c>
      <c r="B60" s="150" t="s">
        <v>217</v>
      </c>
      <c r="C60" s="145" t="s">
        <v>309</v>
      </c>
      <c r="D60" s="145" t="s">
        <v>310</v>
      </c>
      <c r="E60" s="145" t="s">
        <v>217</v>
      </c>
      <c r="F60" s="145" t="s">
        <v>311</v>
      </c>
      <c r="G60" s="129">
        <f t="shared" si="0"/>
        <v>300</v>
      </c>
      <c r="H60" s="132">
        <v>300</v>
      </c>
      <c r="I60" s="132">
        <v>300</v>
      </c>
      <c r="J60" s="179">
        <v>0</v>
      </c>
      <c r="K60" s="179">
        <v>0</v>
      </c>
      <c r="L60" s="179">
        <v>0</v>
      </c>
      <c r="M60" s="179">
        <v>0</v>
      </c>
      <c r="N60" s="179">
        <v>0</v>
      </c>
      <c r="O60" s="179">
        <v>0</v>
      </c>
      <c r="P60" s="179">
        <v>0</v>
      </c>
      <c r="Q60" s="179">
        <v>0</v>
      </c>
      <c r="R60" s="179">
        <v>0</v>
      </c>
    </row>
    <row r="61" spans="1:18" ht="36">
      <c r="A61" s="132"/>
      <c r="B61" s="132"/>
      <c r="C61" s="153" t="s">
        <v>240</v>
      </c>
      <c r="D61" s="132"/>
      <c r="E61" s="132"/>
      <c r="F61" s="132"/>
      <c r="G61" s="129">
        <f t="shared" si="0"/>
        <v>35</v>
      </c>
      <c r="H61" s="132">
        <f>H62</f>
        <v>35</v>
      </c>
      <c r="I61" s="132">
        <f>I62</f>
        <v>35</v>
      </c>
      <c r="J61" s="180">
        <v>0</v>
      </c>
      <c r="K61" s="180">
        <v>0</v>
      </c>
      <c r="L61" s="180">
        <v>0</v>
      </c>
      <c r="M61" s="180">
        <v>0</v>
      </c>
      <c r="N61" s="180">
        <v>0</v>
      </c>
      <c r="O61" s="180">
        <v>0</v>
      </c>
      <c r="P61" s="180">
        <v>0</v>
      </c>
      <c r="Q61" s="180">
        <v>0</v>
      </c>
      <c r="R61" s="180">
        <v>0</v>
      </c>
    </row>
    <row r="62" spans="1:18" ht="27">
      <c r="A62" s="150">
        <v>302</v>
      </c>
      <c r="B62" s="150" t="s">
        <v>299</v>
      </c>
      <c r="C62" s="145" t="s">
        <v>281</v>
      </c>
      <c r="D62" s="145" t="s">
        <v>300</v>
      </c>
      <c r="E62" s="145" t="s">
        <v>299</v>
      </c>
      <c r="F62" s="145" t="s">
        <v>281</v>
      </c>
      <c r="G62" s="129">
        <f t="shared" si="0"/>
        <v>35</v>
      </c>
      <c r="H62" s="132">
        <v>35</v>
      </c>
      <c r="I62" s="132">
        <v>35</v>
      </c>
      <c r="J62" s="179">
        <v>0</v>
      </c>
      <c r="K62" s="179">
        <v>0</v>
      </c>
      <c r="L62" s="179">
        <v>0</v>
      </c>
      <c r="M62" s="179">
        <v>0</v>
      </c>
      <c r="N62" s="179">
        <v>0</v>
      </c>
      <c r="O62" s="179">
        <v>0</v>
      </c>
      <c r="P62" s="179">
        <v>0</v>
      </c>
      <c r="Q62" s="179">
        <v>0</v>
      </c>
      <c r="R62" s="179">
        <v>0</v>
      </c>
    </row>
    <row r="63" spans="1:18" ht="36">
      <c r="A63" s="132"/>
      <c r="B63" s="132"/>
      <c r="C63" s="153" t="s">
        <v>242</v>
      </c>
      <c r="D63" s="132"/>
      <c r="E63" s="132"/>
      <c r="F63" s="132"/>
      <c r="G63" s="129">
        <f t="shared" si="0"/>
        <v>46</v>
      </c>
      <c r="H63" s="132">
        <f>H64</f>
        <v>46</v>
      </c>
      <c r="I63" s="132">
        <f>I64</f>
        <v>46</v>
      </c>
      <c r="J63" s="180">
        <v>0</v>
      </c>
      <c r="K63" s="180">
        <v>0</v>
      </c>
      <c r="L63" s="180">
        <v>0</v>
      </c>
      <c r="M63" s="180">
        <v>0</v>
      </c>
      <c r="N63" s="180">
        <v>0</v>
      </c>
      <c r="O63" s="180">
        <v>0</v>
      </c>
      <c r="P63" s="180">
        <v>0</v>
      </c>
      <c r="Q63" s="180">
        <v>0</v>
      </c>
      <c r="R63" s="180">
        <v>0</v>
      </c>
    </row>
    <row r="64" spans="1:18" ht="27">
      <c r="A64" s="150">
        <v>302</v>
      </c>
      <c r="B64" s="150" t="s">
        <v>299</v>
      </c>
      <c r="C64" s="145" t="s">
        <v>281</v>
      </c>
      <c r="D64" s="145" t="s">
        <v>300</v>
      </c>
      <c r="E64" s="145" t="s">
        <v>299</v>
      </c>
      <c r="F64" s="145" t="s">
        <v>281</v>
      </c>
      <c r="G64" s="129">
        <f t="shared" si="0"/>
        <v>46</v>
      </c>
      <c r="H64" s="132">
        <v>46</v>
      </c>
      <c r="I64" s="132">
        <v>46</v>
      </c>
      <c r="J64" s="179">
        <v>0</v>
      </c>
      <c r="K64" s="179">
        <v>0</v>
      </c>
      <c r="L64" s="179">
        <v>0</v>
      </c>
      <c r="M64" s="179">
        <v>0</v>
      </c>
      <c r="N64" s="179">
        <v>0</v>
      </c>
      <c r="O64" s="179">
        <v>0</v>
      </c>
      <c r="P64" s="179">
        <v>0</v>
      </c>
      <c r="Q64" s="179">
        <v>0</v>
      </c>
      <c r="R64" s="179">
        <v>0</v>
      </c>
    </row>
    <row r="65" spans="1:18" ht="48">
      <c r="A65" s="132"/>
      <c r="B65" s="132"/>
      <c r="C65" s="153" t="s">
        <v>243</v>
      </c>
      <c r="D65" s="132"/>
      <c r="E65" s="132"/>
      <c r="F65" s="132"/>
      <c r="G65" s="129">
        <f t="shared" si="0"/>
        <v>15</v>
      </c>
      <c r="H65" s="132">
        <f>H66</f>
        <v>15</v>
      </c>
      <c r="I65" s="132">
        <f>I66</f>
        <v>15</v>
      </c>
      <c r="J65" s="180">
        <v>0</v>
      </c>
      <c r="K65" s="180">
        <v>0</v>
      </c>
      <c r="L65" s="180">
        <v>0</v>
      </c>
      <c r="M65" s="180">
        <v>0</v>
      </c>
      <c r="N65" s="180">
        <v>0</v>
      </c>
      <c r="O65" s="180">
        <v>0</v>
      </c>
      <c r="P65" s="180">
        <v>0</v>
      </c>
      <c r="Q65" s="180">
        <v>0</v>
      </c>
      <c r="R65" s="180">
        <v>0</v>
      </c>
    </row>
    <row r="66" spans="1:18" ht="27">
      <c r="A66" s="150">
        <v>302</v>
      </c>
      <c r="B66" s="150" t="s">
        <v>299</v>
      </c>
      <c r="C66" s="145" t="s">
        <v>281</v>
      </c>
      <c r="D66" s="145" t="s">
        <v>300</v>
      </c>
      <c r="E66" s="145" t="s">
        <v>299</v>
      </c>
      <c r="F66" s="145" t="s">
        <v>281</v>
      </c>
      <c r="G66" s="129">
        <f t="shared" si="0"/>
        <v>15</v>
      </c>
      <c r="H66" s="132">
        <v>15</v>
      </c>
      <c r="I66" s="132">
        <v>15</v>
      </c>
      <c r="J66" s="179">
        <v>0</v>
      </c>
      <c r="K66" s="179">
        <v>0</v>
      </c>
      <c r="L66" s="179">
        <v>0</v>
      </c>
      <c r="M66" s="179">
        <v>0</v>
      </c>
      <c r="N66" s="179">
        <v>0</v>
      </c>
      <c r="O66" s="179">
        <v>0</v>
      </c>
      <c r="P66" s="179">
        <v>0</v>
      </c>
      <c r="Q66" s="179">
        <v>0</v>
      </c>
      <c r="R66" s="179">
        <v>0</v>
      </c>
    </row>
    <row r="67" spans="1:18" ht="36">
      <c r="A67" s="132"/>
      <c r="B67" s="132"/>
      <c r="C67" s="153" t="s">
        <v>244</v>
      </c>
      <c r="D67" s="132"/>
      <c r="E67" s="132"/>
      <c r="F67" s="132"/>
      <c r="G67" s="129">
        <f t="shared" si="0"/>
        <v>30</v>
      </c>
      <c r="H67" s="129">
        <f>H68</f>
        <v>30</v>
      </c>
      <c r="I67" s="129">
        <f>I68</f>
        <v>30</v>
      </c>
      <c r="J67" s="180">
        <v>0</v>
      </c>
      <c r="K67" s="180">
        <v>0</v>
      </c>
      <c r="L67" s="180">
        <v>0</v>
      </c>
      <c r="M67" s="180">
        <v>0</v>
      </c>
      <c r="N67" s="180">
        <v>0</v>
      </c>
      <c r="O67" s="180">
        <v>0</v>
      </c>
      <c r="P67" s="180">
        <v>0</v>
      </c>
      <c r="Q67" s="180">
        <v>0</v>
      </c>
      <c r="R67" s="180">
        <v>0</v>
      </c>
    </row>
    <row r="68" spans="1:18" ht="27">
      <c r="A68" s="150">
        <v>302</v>
      </c>
      <c r="B68" s="150" t="s">
        <v>299</v>
      </c>
      <c r="C68" s="145" t="s">
        <v>281</v>
      </c>
      <c r="D68" s="145" t="s">
        <v>300</v>
      </c>
      <c r="E68" s="145" t="s">
        <v>299</v>
      </c>
      <c r="F68" s="145" t="s">
        <v>281</v>
      </c>
      <c r="G68" s="129">
        <f t="shared" si="0"/>
        <v>30</v>
      </c>
      <c r="H68" s="132">
        <v>30</v>
      </c>
      <c r="I68" s="132">
        <v>30</v>
      </c>
      <c r="J68" s="179">
        <v>0</v>
      </c>
      <c r="K68" s="179">
        <v>0</v>
      </c>
      <c r="L68" s="179">
        <v>0</v>
      </c>
      <c r="M68" s="179">
        <v>0</v>
      </c>
      <c r="N68" s="179">
        <v>0</v>
      </c>
      <c r="O68" s="179">
        <v>0</v>
      </c>
      <c r="P68" s="179">
        <v>0</v>
      </c>
      <c r="Q68" s="179">
        <v>0</v>
      </c>
      <c r="R68" s="179">
        <v>0</v>
      </c>
    </row>
  </sheetData>
  <mergeCells count="17">
    <mergeCell ref="P4:P5"/>
    <mergeCell ref="Q4:Q5"/>
    <mergeCell ref="A1:R1"/>
    <mergeCell ref="A2:R2"/>
    <mergeCell ref="A3:C3"/>
    <mergeCell ref="D3:Q3"/>
    <mergeCell ref="A4:C4"/>
    <mergeCell ref="D4:F4"/>
    <mergeCell ref="G4:G5"/>
    <mergeCell ref="H4:I4"/>
    <mergeCell ref="J4:J5"/>
    <mergeCell ref="K4:K5"/>
    <mergeCell ref="R4:R5"/>
    <mergeCell ref="L4:L5"/>
    <mergeCell ref="M4:M5"/>
    <mergeCell ref="N4:N5"/>
    <mergeCell ref="O4:O5"/>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C36"/>
  <sheetViews>
    <sheetView showGridLines="0" showZeros="0" workbookViewId="0">
      <selection activeCell="A3" sqref="A3"/>
    </sheetView>
  </sheetViews>
  <sheetFormatPr defaultColWidth="8.875" defaultRowHeight="14.25"/>
  <cols>
    <col min="1" max="1" width="55.375" style="36" customWidth="1"/>
    <col min="2" max="2" width="51.75" style="36" customWidth="1"/>
    <col min="3" max="3" width="27" style="36" customWidth="1"/>
    <col min="4" max="16384" width="8.875" style="36"/>
  </cols>
  <sheetData>
    <row r="1" spans="1:3">
      <c r="B1" s="37" t="s">
        <v>105</v>
      </c>
    </row>
    <row r="2" spans="1:3" s="34" customFormat="1" ht="42" customHeight="1">
      <c r="A2" s="277" t="s">
        <v>106</v>
      </c>
      <c r="B2" s="277"/>
      <c r="C2" s="38"/>
    </row>
    <row r="3" spans="1:3" ht="15" customHeight="1">
      <c r="A3" s="174" t="s">
        <v>406</v>
      </c>
      <c r="B3" s="39" t="s">
        <v>107</v>
      </c>
    </row>
    <row r="4" spans="1:3" s="35" customFormat="1" ht="19.899999999999999" customHeight="1">
      <c r="A4" s="40" t="s">
        <v>108</v>
      </c>
      <c r="B4" s="41" t="s">
        <v>109</v>
      </c>
      <c r="C4" s="36"/>
    </row>
    <row r="5" spans="1:3" s="35" customFormat="1" ht="19.899999999999999" customHeight="1">
      <c r="A5" s="42" t="s">
        <v>110</v>
      </c>
      <c r="B5" s="43">
        <f>B7+B8</f>
        <v>27.060000000000002</v>
      </c>
      <c r="C5" s="36"/>
    </row>
    <row r="6" spans="1:3" s="35" customFormat="1" ht="19.899999999999999" customHeight="1">
      <c r="A6" s="44" t="s">
        <v>111</v>
      </c>
      <c r="B6" s="43"/>
      <c r="C6" s="36"/>
    </row>
    <row r="7" spans="1:3" s="35" customFormat="1" ht="19.899999999999999" customHeight="1">
      <c r="A7" s="44" t="s">
        <v>112</v>
      </c>
      <c r="B7" s="43">
        <v>10.220000000000001</v>
      </c>
      <c r="C7" s="36"/>
    </row>
    <row r="8" spans="1:3" s="35" customFormat="1" ht="19.899999999999999" customHeight="1">
      <c r="A8" s="44" t="s">
        <v>113</v>
      </c>
      <c r="B8" s="43">
        <v>16.84</v>
      </c>
      <c r="C8" s="36"/>
    </row>
    <row r="9" spans="1:3" s="35" customFormat="1" ht="19.899999999999999" customHeight="1">
      <c r="A9" s="44" t="s">
        <v>114</v>
      </c>
      <c r="B9" s="43">
        <v>16.84</v>
      </c>
      <c r="C9" s="36"/>
    </row>
    <row r="10" spans="1:3" s="35" customFormat="1" ht="19.899999999999999" customHeight="1">
      <c r="A10" s="44" t="s">
        <v>115</v>
      </c>
      <c r="B10" s="43"/>
      <c r="C10" s="36"/>
    </row>
    <row r="11" spans="1:3" s="35" customFormat="1" ht="6" customHeight="1">
      <c r="A11" s="45"/>
      <c r="B11" s="45"/>
      <c r="C11" s="36"/>
    </row>
    <row r="12" spans="1:3" s="35" customFormat="1" ht="78" customHeight="1">
      <c r="A12" s="278" t="s">
        <v>116</v>
      </c>
      <c r="B12" s="278"/>
      <c r="C12" s="36"/>
    </row>
    <row r="13" spans="1:3" s="35" customFormat="1" ht="14.25" customHeight="1">
      <c r="A13" s="36"/>
      <c r="B13" s="36"/>
      <c r="C13" s="36"/>
    </row>
    <row r="14" spans="1:3" s="35" customFormat="1" ht="14.25" customHeight="1">
      <c r="A14" s="36"/>
      <c r="B14" s="36"/>
      <c r="C14" s="36"/>
    </row>
    <row r="15" spans="1:3" s="35" customFormat="1" ht="14.25" customHeight="1">
      <c r="A15" s="36"/>
      <c r="B15" s="36"/>
      <c r="C15" s="36"/>
    </row>
    <row r="16" spans="1:3" s="35" customFormat="1" ht="14.25" customHeight="1">
      <c r="A16" s="36"/>
      <c r="B16" s="36"/>
      <c r="C16" s="36"/>
    </row>
    <row r="17" spans="1:3" s="35" customFormat="1" ht="14.25" customHeight="1">
      <c r="A17" s="36"/>
      <c r="B17" s="36"/>
      <c r="C17" s="36"/>
    </row>
    <row r="18" spans="1:3" s="35" customFormat="1" ht="14.25" customHeight="1"/>
    <row r="19" spans="1:3" s="35" customFormat="1" ht="14.25" customHeight="1"/>
    <row r="20" spans="1:3" s="35" customFormat="1" ht="14.25" customHeight="1"/>
    <row r="21" spans="1:3" s="35" customFormat="1" ht="14.25" customHeight="1"/>
    <row r="22" spans="1:3" s="35" customFormat="1" ht="14.25" customHeight="1"/>
    <row r="23" spans="1:3" s="35" customFormat="1" ht="14.25" customHeight="1"/>
    <row r="24" spans="1:3" s="35" customFormat="1" ht="14.25" customHeight="1"/>
    <row r="25" spans="1:3" s="35" customFormat="1" ht="14.25" customHeight="1"/>
    <row r="26" spans="1:3" s="35" customFormat="1" ht="14.25" customHeight="1"/>
    <row r="27" spans="1:3" s="35" customFormat="1" ht="14.25" customHeight="1"/>
    <row r="28" spans="1:3" s="35" customFormat="1" ht="14.25" customHeight="1"/>
    <row r="29" spans="1:3" s="35" customFormat="1" ht="14.25" customHeight="1"/>
    <row r="30" spans="1:3" s="35" customFormat="1" ht="14.25" customHeight="1"/>
    <row r="31" spans="1:3" s="35" customFormat="1" ht="14.25" customHeight="1"/>
    <row r="32" spans="1:3" s="35" customFormat="1" ht="14.25" customHeight="1"/>
    <row r="33" spans="1:3" s="35" customFormat="1" ht="14.25" customHeight="1">
      <c r="A33" s="36"/>
      <c r="B33" s="36"/>
      <c r="C33" s="36"/>
    </row>
    <row r="34" spans="1:3" s="35" customFormat="1" ht="14.25" customHeight="1">
      <c r="A34" s="36"/>
      <c r="B34" s="36"/>
      <c r="C34" s="36"/>
    </row>
    <row r="35" spans="1:3" s="35" customFormat="1" ht="14.25" customHeight="1">
      <c r="A35" s="36"/>
      <c r="B35" s="36"/>
      <c r="C35" s="36"/>
    </row>
    <row r="36" spans="1:3" s="35" customFormat="1" ht="14.25" customHeight="1">
      <c r="A36" s="36"/>
      <c r="B36" s="36"/>
      <c r="C36" s="36"/>
    </row>
  </sheetData>
  <mergeCells count="2">
    <mergeCell ref="A2:B2"/>
    <mergeCell ref="A12:B12"/>
  </mergeCells>
  <phoneticPr fontId="11" type="noConversion"/>
  <printOptions horizontalCentered="1"/>
  <pageMargins left="1.22013888888889" right="1.45625" top="1.0625" bottom="1.0625" header="0.50763888888888897" footer="0.50763888888888897"/>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N32"/>
  <sheetViews>
    <sheetView showGridLines="0" showZeros="0" workbookViewId="0">
      <selection activeCell="A9" sqref="A9:I9"/>
    </sheetView>
  </sheetViews>
  <sheetFormatPr defaultColWidth="7" defaultRowHeight="11.25"/>
  <cols>
    <col min="1" max="2" width="3.375" style="14" customWidth="1"/>
    <col min="3" max="3" width="3.625" style="14" customWidth="1"/>
    <col min="4" max="4" width="8.375" style="14" customWidth="1"/>
    <col min="5" max="5" width="18.625" style="14" customWidth="1"/>
    <col min="6" max="6" width="10.25" style="14" customWidth="1"/>
    <col min="7" max="10" width="10.625" style="14" customWidth="1"/>
    <col min="11" max="11" width="10.75" style="14" customWidth="1"/>
    <col min="12" max="12" width="7.25" style="14" customWidth="1"/>
    <col min="13" max="13" width="7" style="14"/>
    <col min="14" max="14" width="4.75" style="14" customWidth="1"/>
    <col min="15" max="16384" width="7" style="14"/>
  </cols>
  <sheetData>
    <row r="1" spans="1:14" s="29" customFormat="1" ht="12">
      <c r="K1" s="17" t="s">
        <v>117</v>
      </c>
    </row>
    <row r="2" spans="1:14" ht="42" customHeight="1">
      <c r="A2" s="226" t="s">
        <v>118</v>
      </c>
      <c r="B2" s="226"/>
      <c r="C2" s="226"/>
      <c r="D2" s="226"/>
      <c r="E2" s="226"/>
      <c r="F2" s="226"/>
      <c r="G2" s="226"/>
      <c r="H2" s="226"/>
      <c r="I2" s="226"/>
      <c r="J2" s="226"/>
      <c r="K2" s="226"/>
      <c r="L2" s="226"/>
    </row>
    <row r="3" spans="1:14" ht="15" customHeight="1">
      <c r="A3" s="227" t="s">
        <v>405</v>
      </c>
      <c r="B3" s="228"/>
      <c r="C3" s="228"/>
      <c r="D3" s="228"/>
      <c r="E3" s="228"/>
      <c r="F3" s="31"/>
      <c r="G3" s="20"/>
      <c r="H3" s="20"/>
      <c r="I3" s="20"/>
      <c r="J3" s="20"/>
      <c r="K3" s="20"/>
      <c r="L3" s="229" t="s">
        <v>3</v>
      </c>
      <c r="M3" s="229"/>
    </row>
    <row r="4" spans="1:14" s="15" customFormat="1" ht="16.5" customHeight="1">
      <c r="A4" s="230" t="s">
        <v>48</v>
      </c>
      <c r="B4" s="231"/>
      <c r="C4" s="232"/>
      <c r="D4" s="220" t="s">
        <v>39</v>
      </c>
      <c r="E4" s="280" t="s">
        <v>49</v>
      </c>
      <c r="F4" s="225" t="s">
        <v>41</v>
      </c>
      <c r="G4" s="233" t="s">
        <v>50</v>
      </c>
      <c r="H4" s="233"/>
      <c r="I4" s="233"/>
      <c r="J4" s="233"/>
      <c r="K4" s="233"/>
      <c r="L4" s="233" t="s">
        <v>51</v>
      </c>
      <c r="M4" s="233"/>
      <c r="N4" s="233"/>
    </row>
    <row r="5" spans="1:14" s="15" customFormat="1" ht="14.25" customHeight="1">
      <c r="A5" s="237" t="s">
        <v>42</v>
      </c>
      <c r="B5" s="238" t="s">
        <v>43</v>
      </c>
      <c r="C5" s="238" t="s">
        <v>44</v>
      </c>
      <c r="D5" s="221"/>
      <c r="E5" s="280"/>
      <c r="F5" s="225"/>
      <c r="G5" s="225" t="s">
        <v>18</v>
      </c>
      <c r="H5" s="225" t="s">
        <v>52</v>
      </c>
      <c r="I5" s="279" t="s">
        <v>53</v>
      </c>
      <c r="J5" s="279" t="s">
        <v>54</v>
      </c>
      <c r="K5" s="225" t="s">
        <v>55</v>
      </c>
      <c r="L5" s="225" t="s">
        <v>18</v>
      </c>
      <c r="M5" s="225" t="s">
        <v>56</v>
      </c>
      <c r="N5" s="225" t="s">
        <v>57</v>
      </c>
    </row>
    <row r="6" spans="1:14" s="15" customFormat="1" ht="37.5" customHeight="1">
      <c r="A6" s="237"/>
      <c r="B6" s="238"/>
      <c r="C6" s="238"/>
      <c r="D6" s="222"/>
      <c r="E6" s="280"/>
      <c r="F6" s="225"/>
      <c r="G6" s="225"/>
      <c r="H6" s="225"/>
      <c r="I6" s="279"/>
      <c r="J6" s="279"/>
      <c r="K6" s="225"/>
      <c r="L6" s="225"/>
      <c r="M6" s="225"/>
      <c r="N6" s="225"/>
    </row>
    <row r="7" spans="1:14" s="15" customFormat="1" ht="20.100000000000001" customHeight="1">
      <c r="A7" s="21" t="s">
        <v>45</v>
      </c>
      <c r="B7" s="22" t="s">
        <v>45</v>
      </c>
      <c r="C7" s="22" t="s">
        <v>45</v>
      </c>
      <c r="D7" s="22"/>
      <c r="E7" s="22" t="s">
        <v>45</v>
      </c>
      <c r="F7" s="23">
        <v>1</v>
      </c>
      <c r="G7" s="23">
        <v>2</v>
      </c>
      <c r="H7" s="23">
        <v>3</v>
      </c>
      <c r="I7" s="23">
        <v>4</v>
      </c>
      <c r="J7" s="23">
        <v>5</v>
      </c>
      <c r="K7" s="23">
        <v>6</v>
      </c>
      <c r="L7" s="23">
        <v>7</v>
      </c>
      <c r="M7" s="23">
        <v>8</v>
      </c>
      <c r="N7" s="23">
        <v>9</v>
      </c>
    </row>
    <row r="8" spans="1:14" s="15" customFormat="1" ht="20.100000000000001" customHeight="1">
      <c r="A8" s="24"/>
      <c r="B8" s="25"/>
      <c r="C8" s="25"/>
      <c r="D8" s="25"/>
      <c r="E8" s="26"/>
      <c r="F8" s="27"/>
      <c r="G8" s="27"/>
      <c r="H8" s="27"/>
      <c r="I8" s="27"/>
      <c r="J8" s="27"/>
      <c r="K8" s="27"/>
      <c r="L8" s="27"/>
      <c r="M8" s="33"/>
      <c r="N8" s="33"/>
    </row>
    <row r="9" spans="1:14" s="30" customFormat="1" ht="14.25">
      <c r="A9" s="32" t="s">
        <v>408</v>
      </c>
      <c r="B9" s="32"/>
      <c r="C9" s="32"/>
      <c r="D9" s="32"/>
      <c r="E9" s="32"/>
      <c r="F9" s="32"/>
      <c r="G9" s="32"/>
      <c r="H9" s="32"/>
      <c r="I9" s="32"/>
      <c r="J9" s="32"/>
      <c r="K9" s="32"/>
      <c r="L9" s="32"/>
    </row>
    <row r="10" spans="1:14" s="30" customFormat="1" ht="14.25">
      <c r="A10" s="14"/>
      <c r="B10" s="32"/>
      <c r="C10" s="32"/>
      <c r="D10" s="32"/>
      <c r="E10" s="32"/>
      <c r="F10" s="32"/>
      <c r="G10" s="32"/>
      <c r="H10" s="32"/>
      <c r="I10" s="32"/>
      <c r="J10" s="32"/>
      <c r="K10" s="32"/>
      <c r="L10" s="32"/>
    </row>
    <row r="11" spans="1:14" s="30" customFormat="1" ht="14.25">
      <c r="A11" s="32"/>
      <c r="B11" s="32"/>
      <c r="C11" s="32"/>
      <c r="D11" s="32"/>
      <c r="E11" s="32"/>
      <c r="F11" s="32"/>
      <c r="G11" s="32"/>
      <c r="H11" s="32"/>
      <c r="I11" s="32"/>
      <c r="J11" s="32"/>
      <c r="K11" s="32"/>
      <c r="L11" s="32"/>
    </row>
    <row r="12" spans="1:14" s="30" customFormat="1" ht="14.25">
      <c r="A12" s="32"/>
      <c r="B12" s="32"/>
      <c r="C12" s="32"/>
      <c r="D12" s="32"/>
      <c r="E12" s="32"/>
      <c r="F12" s="32"/>
      <c r="G12" s="32"/>
      <c r="H12" s="32"/>
      <c r="I12" s="32"/>
      <c r="J12" s="32"/>
      <c r="K12" s="32"/>
      <c r="L12" s="32"/>
    </row>
    <row r="13" spans="1:14" s="30" customFormat="1" ht="14.25">
      <c r="A13" s="32"/>
      <c r="B13" s="32"/>
      <c r="C13" s="32"/>
      <c r="D13" s="32"/>
      <c r="E13" s="32"/>
      <c r="F13" s="32"/>
      <c r="G13" s="32"/>
      <c r="H13" s="32"/>
      <c r="I13" s="32"/>
      <c r="J13" s="32"/>
      <c r="K13" s="32"/>
      <c r="L13" s="32"/>
    </row>
    <row r="14" spans="1:14" s="30" customFormat="1" ht="14.25"/>
    <row r="15" spans="1:14" s="30" customFormat="1" ht="14.25"/>
    <row r="16" spans="1:14" s="30" customFormat="1" ht="14.25"/>
    <row r="17" s="30" customFormat="1" ht="14.25"/>
    <row r="18" s="30" customFormat="1" ht="14.25"/>
    <row r="19" s="30" customFormat="1" ht="14.25"/>
    <row r="20" s="30" customFormat="1" ht="14.25"/>
    <row r="21" s="30" customFormat="1" ht="14.25"/>
    <row r="22" s="30" customFormat="1" ht="14.25"/>
    <row r="23" s="30" customFormat="1" ht="14.25"/>
    <row r="24" s="30" customFormat="1" ht="14.25"/>
    <row r="25" s="30" customFormat="1" ht="14.25"/>
    <row r="26" s="30" customFormat="1" ht="14.25"/>
    <row r="27" s="30" customFormat="1" ht="14.25"/>
    <row r="28" s="30" customFormat="1" ht="14.25"/>
    <row r="29" s="30" customFormat="1" ht="14.25"/>
    <row r="30" s="30" customFormat="1" ht="14.25"/>
    <row r="31" s="30" customFormat="1" ht="14.25"/>
    <row r="32" s="30" customFormat="1" ht="14.25"/>
  </sheetData>
  <mergeCells count="20">
    <mergeCell ref="A2:L2"/>
    <mergeCell ref="A3:E3"/>
    <mergeCell ref="L3:M3"/>
    <mergeCell ref="A4:C4"/>
    <mergeCell ref="G4:K4"/>
    <mergeCell ref="L4:N4"/>
    <mergeCell ref="F4:F6"/>
    <mergeCell ref="G5:G6"/>
    <mergeCell ref="H5:H6"/>
    <mergeCell ref="M5:M6"/>
    <mergeCell ref="N5:N6"/>
    <mergeCell ref="E4:E6"/>
    <mergeCell ref="A5:A6"/>
    <mergeCell ref="B5:B6"/>
    <mergeCell ref="C5:C6"/>
    <mergeCell ref="D4:D6"/>
    <mergeCell ref="I5:I6"/>
    <mergeCell ref="J5:J6"/>
    <mergeCell ref="K5:K6"/>
    <mergeCell ref="L5:L6"/>
  </mergeCells>
  <phoneticPr fontId="11" type="noConversion"/>
  <pageMargins left="0.62992125984252001" right="0.47244094488188998" top="1.0629921259842501" bottom="1.0629921259842501"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12</vt:i4>
      </vt:variant>
    </vt:vector>
  </HeadingPairs>
  <TitlesOfParts>
    <vt:vector size="26"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支出经济分类汇总表</vt:lpstr>
      <vt:lpstr>7一般公共预算“三公”经费支出情况表</vt:lpstr>
      <vt:lpstr>8政府性基金预算支出情况表</vt:lpstr>
      <vt:lpstr>9国有资本经营预算收支表</vt:lpstr>
      <vt:lpstr>整体绩效表</vt:lpstr>
      <vt:lpstr>项目绩效申报表（1）</vt:lpstr>
      <vt:lpstr>项目绩效申报表（2）</vt:lpstr>
      <vt:lpstr>项目绩效申报表(3）</vt:lpstr>
      <vt:lpstr>'2部门收入总体情况表'!Print_Area</vt:lpstr>
      <vt:lpstr>'4财政拨款收支总体情况表'!Print_Area</vt:lpstr>
      <vt:lpstr>'6一般公共预算基本支出情况表'!Print_Area</vt:lpstr>
      <vt:lpstr>'7一般公共预算“三公”经费支出情况表'!Print_Area</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微软用户</cp:lastModifiedBy>
  <cp:lastPrinted>2021-02-20T02:42:26Z</cp:lastPrinted>
  <dcterms:created xsi:type="dcterms:W3CDTF">2019-03-06T10:42:00Z</dcterms:created>
  <dcterms:modified xsi:type="dcterms:W3CDTF">2022-09-19T02:47:05Z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EDOID">
    <vt:i4>68024</vt:i4>
  </property>
  <property fmtid="{D5CDD505-2E9C-101B-9397-08002B2CF9AE}" pid="4" name="KSORubyTemplateID">
    <vt:lpwstr>10</vt:lpwstr>
  </property>
</Properties>
</file>